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Послед'!$B$8:$B$332</definedName>
    <definedName name="_xlnm._FilterDatabase" localSheetId="7" hidden="1">'3-7 лет Послед'!$B$13:$B$322</definedName>
    <definedName name="_xlnm._FilterDatabase" localSheetId="5" hidden="1">'раскл1-3'!$B$1:$B$1710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4" i="30" l="1"/>
  <c r="G303" i="30"/>
  <c r="F303" i="30"/>
  <c r="E303" i="30"/>
  <c r="D303" i="30"/>
  <c r="G296" i="30"/>
  <c r="F296" i="30"/>
  <c r="E296" i="30"/>
  <c r="D296" i="30"/>
  <c r="G287" i="30"/>
  <c r="F287" i="30"/>
  <c r="E287" i="30"/>
  <c r="D287" i="30"/>
  <c r="G284" i="30"/>
  <c r="G288" i="30" s="1"/>
  <c r="F284" i="30"/>
  <c r="F288" i="30" s="1"/>
  <c r="E284" i="30"/>
  <c r="D284" i="30"/>
  <c r="G274" i="30"/>
  <c r="F274" i="30"/>
  <c r="E274" i="30"/>
  <c r="D274" i="30"/>
  <c r="G266" i="30"/>
  <c r="F266" i="30"/>
  <c r="E266" i="30"/>
  <c r="D266" i="30"/>
  <c r="G257" i="30"/>
  <c r="F257" i="30"/>
  <c r="E257" i="30"/>
  <c r="D257" i="30"/>
  <c r="C257" i="30"/>
  <c r="C275" i="30" s="1"/>
  <c r="G254" i="30"/>
  <c r="G258" i="30" s="1"/>
  <c r="F254" i="30"/>
  <c r="E254" i="30"/>
  <c r="D254" i="30"/>
  <c r="C245" i="30"/>
  <c r="G244" i="30"/>
  <c r="F244" i="30"/>
  <c r="E244" i="30"/>
  <c r="D244" i="30"/>
  <c r="G237" i="30"/>
  <c r="F237" i="30"/>
  <c r="E237" i="30"/>
  <c r="D237" i="30"/>
  <c r="G229" i="30"/>
  <c r="F229" i="30"/>
  <c r="E229" i="30"/>
  <c r="D229" i="30"/>
  <c r="G226" i="30"/>
  <c r="G230" i="30" s="1"/>
  <c r="F226" i="30"/>
  <c r="E226" i="30"/>
  <c r="D226" i="30"/>
  <c r="G216" i="30"/>
  <c r="F216" i="30"/>
  <c r="E216" i="30"/>
  <c r="D216" i="30"/>
  <c r="G208" i="30"/>
  <c r="F208" i="30"/>
  <c r="E208" i="30"/>
  <c r="D208" i="30"/>
  <c r="G199" i="30"/>
  <c r="F199" i="30"/>
  <c r="E199" i="30"/>
  <c r="D199" i="30"/>
  <c r="C199" i="30"/>
  <c r="C217" i="30" s="1"/>
  <c r="G196" i="30"/>
  <c r="F196" i="30"/>
  <c r="E196" i="30"/>
  <c r="D196" i="30"/>
  <c r="C187" i="30"/>
  <c r="G186" i="30"/>
  <c r="F186" i="30"/>
  <c r="E186" i="30"/>
  <c r="D186" i="30"/>
  <c r="G179" i="30"/>
  <c r="F179" i="30"/>
  <c r="E179" i="30"/>
  <c r="D179" i="30"/>
  <c r="G170" i="30"/>
  <c r="F170" i="30"/>
  <c r="E170" i="30"/>
  <c r="D170" i="30"/>
  <c r="G167" i="30"/>
  <c r="F167" i="30"/>
  <c r="E167" i="30"/>
  <c r="D167" i="30"/>
  <c r="G156" i="30"/>
  <c r="F156" i="30"/>
  <c r="E156" i="30"/>
  <c r="D156" i="30"/>
  <c r="G148" i="30"/>
  <c r="F148" i="30"/>
  <c r="E148" i="30"/>
  <c r="D148" i="30"/>
  <c r="E140" i="30"/>
  <c r="D140" i="30"/>
  <c r="C140" i="30"/>
  <c r="C157" i="30" s="1"/>
  <c r="G137" i="30"/>
  <c r="G141" i="30" s="1"/>
  <c r="F137" i="30"/>
  <c r="F141" i="30" s="1"/>
  <c r="E137" i="30"/>
  <c r="D137" i="30"/>
  <c r="G127" i="30"/>
  <c r="F127" i="30"/>
  <c r="E127" i="30"/>
  <c r="D127" i="30"/>
  <c r="G117" i="30"/>
  <c r="F117" i="30"/>
  <c r="E117" i="30"/>
  <c r="D117" i="30"/>
  <c r="G109" i="30"/>
  <c r="F109" i="30"/>
  <c r="E109" i="30"/>
  <c r="D109" i="30"/>
  <c r="C109" i="30"/>
  <c r="C128" i="30" s="1"/>
  <c r="G106" i="30"/>
  <c r="F106" i="30"/>
  <c r="E106" i="30"/>
  <c r="D106" i="30"/>
  <c r="G96" i="30"/>
  <c r="F96" i="30"/>
  <c r="E96" i="30"/>
  <c r="D96" i="30"/>
  <c r="G88" i="30"/>
  <c r="F88" i="30"/>
  <c r="E88" i="30"/>
  <c r="D88" i="30"/>
  <c r="G79" i="30"/>
  <c r="F79" i="30"/>
  <c r="E79" i="30"/>
  <c r="D79" i="30"/>
  <c r="C79" i="30"/>
  <c r="C97" i="30" s="1"/>
  <c r="G76" i="30"/>
  <c r="F76" i="30"/>
  <c r="E76" i="30"/>
  <c r="D76" i="30"/>
  <c r="D97" i="30" s="1"/>
  <c r="C67" i="30"/>
  <c r="G66" i="30"/>
  <c r="F66" i="30"/>
  <c r="E66" i="30"/>
  <c r="D66" i="30"/>
  <c r="G58" i="30"/>
  <c r="F58" i="30"/>
  <c r="E58" i="30"/>
  <c r="D58" i="30"/>
  <c r="G49" i="30"/>
  <c r="F49" i="30"/>
  <c r="E49" i="30"/>
  <c r="D49" i="30"/>
  <c r="G46" i="30"/>
  <c r="F46" i="30"/>
  <c r="E46" i="30"/>
  <c r="D46" i="30"/>
  <c r="D67" i="30" s="1"/>
  <c r="G36" i="30"/>
  <c r="F36" i="30"/>
  <c r="E36" i="30"/>
  <c r="D36" i="30"/>
  <c r="G29" i="30"/>
  <c r="F29" i="30"/>
  <c r="E29" i="30"/>
  <c r="D29" i="30"/>
  <c r="G20" i="30"/>
  <c r="F20" i="30"/>
  <c r="E20" i="30"/>
  <c r="D20" i="30"/>
  <c r="C20" i="30"/>
  <c r="C37" i="30" s="1"/>
  <c r="G17" i="30"/>
  <c r="F17" i="30"/>
  <c r="E17" i="30"/>
  <c r="D17" i="30"/>
  <c r="D21" i="30" s="1"/>
  <c r="F21" i="30" l="1"/>
  <c r="F67" i="30"/>
  <c r="E37" i="30"/>
  <c r="G80" i="30"/>
  <c r="F110" i="30"/>
  <c r="G110" i="30"/>
  <c r="E258" i="30"/>
  <c r="D288" i="30"/>
  <c r="D110" i="30"/>
  <c r="G245" i="30"/>
  <c r="E157" i="30"/>
  <c r="E217" i="30"/>
  <c r="G187" i="30"/>
  <c r="F275" i="30"/>
  <c r="F80" i="30"/>
  <c r="E110" i="30"/>
  <c r="D141" i="30"/>
  <c r="D217" i="30"/>
  <c r="F187" i="30"/>
  <c r="D230" i="30"/>
  <c r="D245" i="30" s="1"/>
  <c r="F258" i="30"/>
  <c r="E187" i="30"/>
  <c r="F37" i="30"/>
  <c r="E200" i="30"/>
  <c r="G37" i="30"/>
  <c r="E67" i="30"/>
  <c r="F217" i="30"/>
  <c r="E80" i="30"/>
  <c r="F97" i="30"/>
  <c r="G200" i="30"/>
  <c r="E230" i="30"/>
  <c r="E245" i="30" s="1"/>
  <c r="D258" i="30"/>
  <c r="G50" i="30"/>
  <c r="E141" i="30"/>
  <c r="F230" i="30"/>
  <c r="F245" i="30" s="1"/>
  <c r="E275" i="30"/>
  <c r="D128" i="30"/>
  <c r="D157" i="30"/>
  <c r="D171" i="30"/>
  <c r="G171" i="30"/>
  <c r="E288" i="30"/>
  <c r="D304" i="30"/>
  <c r="C305" i="30"/>
  <c r="E21" i="30"/>
  <c r="D50" i="30"/>
  <c r="G67" i="30"/>
  <c r="E97" i="30"/>
  <c r="F171" i="30"/>
  <c r="D200" i="30"/>
  <c r="G217" i="30"/>
  <c r="D275" i="30"/>
  <c r="G21" i="30"/>
  <c r="F50" i="30"/>
  <c r="D80" i="30"/>
  <c r="G97" i="30"/>
  <c r="E128" i="30"/>
  <c r="F200" i="30"/>
  <c r="E304" i="30"/>
  <c r="F128" i="30"/>
  <c r="F157" i="30"/>
  <c r="D187" i="30"/>
  <c r="G275" i="30"/>
  <c r="F304" i="30"/>
  <c r="E50" i="30"/>
  <c r="D37" i="30"/>
  <c r="G128" i="30"/>
  <c r="G157" i="30"/>
  <c r="G304" i="30"/>
  <c r="C303" i="28"/>
  <c r="G302" i="28"/>
  <c r="F302" i="28"/>
  <c r="E302" i="28"/>
  <c r="D302" i="28"/>
  <c r="G295" i="28"/>
  <c r="F295" i="28"/>
  <c r="E295" i="28"/>
  <c r="D295" i="28"/>
  <c r="G285" i="28"/>
  <c r="F285" i="28"/>
  <c r="E285" i="28"/>
  <c r="D285" i="28"/>
  <c r="G282" i="28"/>
  <c r="G303" i="28" s="1"/>
  <c r="F282" i="28"/>
  <c r="E282" i="28"/>
  <c r="D282" i="28"/>
  <c r="C273" i="28"/>
  <c r="G272" i="28"/>
  <c r="F272" i="28"/>
  <c r="E272" i="28"/>
  <c r="D272" i="28"/>
  <c r="G264" i="28"/>
  <c r="F264" i="28"/>
  <c r="E264" i="28"/>
  <c r="D264" i="28"/>
  <c r="G255" i="28"/>
  <c r="F255" i="28"/>
  <c r="E255" i="28"/>
  <c r="D255" i="28"/>
  <c r="G252" i="28"/>
  <c r="G273" i="28" s="1"/>
  <c r="F252" i="28"/>
  <c r="E252" i="28"/>
  <c r="E273" i="28" s="1"/>
  <c r="D252" i="28"/>
  <c r="C243" i="28"/>
  <c r="G242" i="28"/>
  <c r="F242" i="28"/>
  <c r="E242" i="28"/>
  <c r="D242" i="28"/>
  <c r="G235" i="28"/>
  <c r="G243" i="28" s="1"/>
  <c r="F235" i="28"/>
  <c r="F243" i="28" s="1"/>
  <c r="E235" i="28"/>
  <c r="D235" i="28"/>
  <c r="G227" i="28"/>
  <c r="F227" i="28"/>
  <c r="E227" i="28"/>
  <c r="D227" i="28"/>
  <c r="G224" i="28"/>
  <c r="F224" i="28"/>
  <c r="E224" i="28"/>
  <c r="D224" i="28"/>
  <c r="C215" i="28"/>
  <c r="G214" i="28"/>
  <c r="F214" i="28"/>
  <c r="E214" i="28"/>
  <c r="D214" i="28"/>
  <c r="G206" i="28"/>
  <c r="F206" i="28"/>
  <c r="E206" i="28"/>
  <c r="D206" i="28"/>
  <c r="G198" i="28"/>
  <c r="F198" i="28"/>
  <c r="E198" i="28"/>
  <c r="D198" i="28"/>
  <c r="G195" i="28"/>
  <c r="G215" i="28" s="1"/>
  <c r="F195" i="28"/>
  <c r="E195" i="28"/>
  <c r="D195" i="28"/>
  <c r="C186" i="28"/>
  <c r="G185" i="28"/>
  <c r="F185" i="28"/>
  <c r="E185" i="28"/>
  <c r="D185" i="28"/>
  <c r="G178" i="28"/>
  <c r="F178" i="28"/>
  <c r="E178" i="28"/>
  <c r="D178" i="28"/>
  <c r="G169" i="28"/>
  <c r="F169" i="28"/>
  <c r="E169" i="28"/>
  <c r="D169" i="28"/>
  <c r="C169" i="28"/>
  <c r="G166" i="28"/>
  <c r="F166" i="28"/>
  <c r="E166" i="28"/>
  <c r="D166" i="28"/>
  <c r="C155" i="28"/>
  <c r="G154" i="28"/>
  <c r="F154" i="28"/>
  <c r="E154" i="28"/>
  <c r="D154" i="28"/>
  <c r="G146" i="28"/>
  <c r="F146" i="28"/>
  <c r="E146" i="28"/>
  <c r="D146" i="28"/>
  <c r="G138" i="28"/>
  <c r="F138" i="28"/>
  <c r="E138" i="28"/>
  <c r="D138" i="28"/>
  <c r="G135" i="28"/>
  <c r="F135" i="28"/>
  <c r="E135" i="28"/>
  <c r="E139" i="28" s="1"/>
  <c r="D135" i="28"/>
  <c r="C126" i="28"/>
  <c r="G125" i="28"/>
  <c r="F125" i="28"/>
  <c r="E125" i="28"/>
  <c r="D125" i="28"/>
  <c r="G117" i="28"/>
  <c r="F117" i="28"/>
  <c r="E117" i="28"/>
  <c r="D117" i="28"/>
  <c r="G109" i="28"/>
  <c r="F109" i="28"/>
  <c r="E109" i="28"/>
  <c r="D109" i="28"/>
  <c r="G106" i="28"/>
  <c r="F106" i="28"/>
  <c r="F126" i="28" s="1"/>
  <c r="E106" i="28"/>
  <c r="D106" i="28"/>
  <c r="D110" i="28" s="1"/>
  <c r="G96" i="28"/>
  <c r="F96" i="28"/>
  <c r="E96" i="28"/>
  <c r="D96" i="28"/>
  <c r="G88" i="28"/>
  <c r="F88" i="28"/>
  <c r="E88" i="28"/>
  <c r="D88" i="28"/>
  <c r="G79" i="28"/>
  <c r="F79" i="28"/>
  <c r="E79" i="28"/>
  <c r="D79" i="28"/>
  <c r="C79" i="28"/>
  <c r="C97" i="28" s="1"/>
  <c r="G76" i="28"/>
  <c r="F76" i="28"/>
  <c r="E76" i="28"/>
  <c r="D76" i="28"/>
  <c r="C67" i="28"/>
  <c r="G66" i="28"/>
  <c r="F66" i="28"/>
  <c r="E66" i="28"/>
  <c r="D66" i="28"/>
  <c r="G58" i="28"/>
  <c r="F58" i="28"/>
  <c r="E58" i="28"/>
  <c r="D58" i="28"/>
  <c r="G49" i="28"/>
  <c r="F49" i="28"/>
  <c r="E49" i="28"/>
  <c r="D49" i="28"/>
  <c r="G46" i="28"/>
  <c r="F46" i="28"/>
  <c r="D46" i="28"/>
  <c r="C37" i="28"/>
  <c r="G36" i="28"/>
  <c r="F36" i="28"/>
  <c r="E36" i="28"/>
  <c r="D36" i="28"/>
  <c r="G29" i="28"/>
  <c r="F29" i="28"/>
  <c r="E29" i="28"/>
  <c r="D29" i="28"/>
  <c r="G20" i="28"/>
  <c r="F20" i="28"/>
  <c r="E20" i="28"/>
  <c r="D20" i="28"/>
  <c r="G17" i="28"/>
  <c r="F17" i="28"/>
  <c r="F21" i="28" s="1"/>
  <c r="E17" i="28"/>
  <c r="D17" i="28"/>
  <c r="F273" i="28" l="1"/>
  <c r="D303" i="28"/>
  <c r="F155" i="28"/>
  <c r="E67" i="28"/>
  <c r="D170" i="28"/>
  <c r="F67" i="28"/>
  <c r="G37" i="28"/>
  <c r="F199" i="28"/>
  <c r="D155" i="28"/>
  <c r="E305" i="30"/>
  <c r="G305" i="30"/>
  <c r="F305" i="30"/>
  <c r="D305" i="30"/>
  <c r="E303" i="28"/>
  <c r="G97" i="28"/>
  <c r="E155" i="28"/>
  <c r="E186" i="28"/>
  <c r="G155" i="28"/>
  <c r="F186" i="28"/>
  <c r="D215" i="28"/>
  <c r="E215" i="28"/>
  <c r="D243" i="28"/>
  <c r="E37" i="28"/>
  <c r="D97" i="28"/>
  <c r="E97" i="28"/>
  <c r="F303" i="28"/>
  <c r="D67" i="28"/>
  <c r="G186" i="28"/>
  <c r="F37" i="28"/>
  <c r="G67" i="28"/>
  <c r="F97" i="28"/>
  <c r="F215" i="28"/>
  <c r="E243" i="28"/>
  <c r="E126" i="28"/>
  <c r="D126" i="28"/>
  <c r="D256" i="28"/>
  <c r="D37" i="28"/>
  <c r="G126" i="28"/>
  <c r="C304" i="28"/>
  <c r="E21" i="28"/>
  <c r="G50" i="28"/>
  <c r="G80" i="28"/>
  <c r="F170" i="28"/>
  <c r="G256" i="28"/>
  <c r="G21" i="28"/>
  <c r="D139" i="28"/>
  <c r="D199" i="28"/>
  <c r="D286" i="28"/>
  <c r="D50" i="28"/>
  <c r="D80" i="28"/>
  <c r="E110" i="28"/>
  <c r="F139" i="28"/>
  <c r="D186" i="28"/>
  <c r="E199" i="28"/>
  <c r="D273" i="28"/>
  <c r="E286" i="28"/>
  <c r="E50" i="28"/>
  <c r="E80" i="28"/>
  <c r="F110" i="28"/>
  <c r="G139" i="28"/>
  <c r="F286" i="28"/>
  <c r="D21" i="28"/>
  <c r="F50" i="28"/>
  <c r="F80" i="28"/>
  <c r="G110" i="28"/>
  <c r="G199" i="28"/>
  <c r="F256" i="28"/>
  <c r="G286" i="28"/>
  <c r="F304" i="28" l="1"/>
  <c r="E304" i="28"/>
  <c r="G304" i="28"/>
  <c r="D304" i="28"/>
  <c r="G860" i="1"/>
  <c r="H860" i="1"/>
  <c r="I860" i="1"/>
  <c r="F860" i="1"/>
  <c r="G671" i="1"/>
  <c r="H671" i="1"/>
  <c r="I671" i="1"/>
  <c r="F671" i="1"/>
  <c r="G503" i="1"/>
  <c r="H503" i="1"/>
  <c r="I503" i="1"/>
  <c r="F503" i="1"/>
  <c r="G837" i="5"/>
  <c r="H837" i="5"/>
  <c r="I837" i="5"/>
  <c r="F837" i="5"/>
  <c r="G748" i="5"/>
  <c r="H748" i="5"/>
  <c r="I748" i="5"/>
  <c r="F748" i="5"/>
  <c r="G656" i="5"/>
  <c r="H656" i="5"/>
  <c r="I656" i="5"/>
  <c r="F656" i="5"/>
  <c r="G489" i="5"/>
  <c r="H489" i="5"/>
  <c r="I489" i="5"/>
  <c r="F489" i="5"/>
  <c r="G63" i="5"/>
  <c r="H63" i="5"/>
  <c r="I63" i="5"/>
  <c r="F63" i="5"/>
  <c r="G235" i="5" l="1"/>
  <c r="H235" i="5"/>
  <c r="I235" i="5"/>
  <c r="F235" i="5"/>
  <c r="G794" i="1"/>
  <c r="H794" i="1"/>
  <c r="I794" i="1"/>
  <c r="F794" i="1"/>
  <c r="G167" i="1"/>
  <c r="H167" i="1"/>
  <c r="I167" i="1"/>
  <c r="F167" i="1"/>
  <c r="G820" i="1" l="1"/>
  <c r="H820" i="1"/>
  <c r="I820" i="1"/>
  <c r="F820" i="1"/>
  <c r="G817" i="1"/>
  <c r="H817" i="1"/>
  <c r="I817" i="1"/>
  <c r="F817" i="1"/>
  <c r="G889" i="1"/>
  <c r="H889" i="1"/>
  <c r="I889" i="1"/>
  <c r="F889" i="1"/>
  <c r="G730" i="1"/>
  <c r="H730" i="1"/>
  <c r="I730" i="1"/>
  <c r="F730" i="1"/>
  <c r="G773" i="1"/>
  <c r="H773" i="1"/>
  <c r="I773" i="1"/>
  <c r="F773" i="1"/>
  <c r="G247" i="1" l="1"/>
  <c r="H247" i="1"/>
  <c r="I247" i="1"/>
  <c r="F247" i="1"/>
  <c r="G399" i="5" l="1"/>
  <c r="H399" i="5"/>
  <c r="I399" i="5"/>
  <c r="F399" i="5"/>
  <c r="G866" i="5" l="1"/>
  <c r="H866" i="5"/>
  <c r="I866" i="5"/>
  <c r="F866" i="5"/>
  <c r="G716" i="5" l="1"/>
  <c r="H716" i="5"/>
  <c r="I716" i="5"/>
  <c r="F716" i="5"/>
  <c r="G693" i="5"/>
  <c r="H693" i="5"/>
  <c r="I693" i="5"/>
  <c r="F693" i="5"/>
  <c r="G708" i="1" l="1"/>
  <c r="H708" i="1"/>
  <c r="I708" i="1"/>
  <c r="F708" i="1"/>
  <c r="F694" i="5" l="1"/>
  <c r="I694" i="5"/>
  <c r="G622" i="5"/>
  <c r="H622" i="5"/>
  <c r="I622" i="5"/>
  <c r="F622" i="5"/>
  <c r="G694" i="5" l="1"/>
  <c r="H694" i="5"/>
  <c r="H355" i="1" l="1"/>
  <c r="G593" i="1" l="1"/>
  <c r="G155" i="5" l="1"/>
  <c r="H155" i="5"/>
  <c r="I155" i="5"/>
  <c r="F155" i="5"/>
  <c r="G769" i="5" l="1"/>
  <c r="H769" i="5"/>
  <c r="I769" i="5"/>
  <c r="F769" i="5"/>
  <c r="G578" i="5" l="1"/>
  <c r="H578" i="5"/>
  <c r="I578" i="5"/>
  <c r="F578" i="5"/>
  <c r="G342" i="5"/>
  <c r="H342" i="5"/>
  <c r="I342" i="5"/>
  <c r="F342" i="5"/>
  <c r="G266" i="5"/>
  <c r="H266" i="5"/>
  <c r="I266" i="5"/>
  <c r="F266" i="5"/>
  <c r="G102" i="1"/>
  <c r="H102" i="1"/>
  <c r="I102" i="1"/>
  <c r="F102" i="1"/>
  <c r="G91" i="5"/>
  <c r="H91" i="5"/>
  <c r="I91" i="5"/>
  <c r="F91" i="5"/>
  <c r="G614" i="1" l="1"/>
  <c r="H614" i="1"/>
  <c r="I614" i="1"/>
  <c r="F614" i="1"/>
  <c r="G555" i="1"/>
  <c r="H555" i="1"/>
  <c r="I555" i="1"/>
  <c r="G436" i="1"/>
  <c r="H436" i="1"/>
  <c r="I436" i="1"/>
  <c r="F436" i="1"/>
  <c r="G414" i="1"/>
  <c r="H414" i="1"/>
  <c r="I414" i="1"/>
  <c r="F414" i="1"/>
  <c r="G382" i="1"/>
  <c r="F382" i="1"/>
  <c r="G333" i="1" l="1"/>
  <c r="H333" i="1"/>
  <c r="I333" i="1"/>
  <c r="F333" i="1"/>
  <c r="G304" i="1"/>
  <c r="H304" i="1"/>
  <c r="I304" i="1"/>
  <c r="G277" i="1"/>
  <c r="H277" i="1"/>
  <c r="I277" i="1"/>
  <c r="F277" i="1"/>
  <c r="C343" i="5" l="1"/>
  <c r="C867" i="5" l="1"/>
  <c r="I796" i="5"/>
  <c r="H796" i="5"/>
  <c r="G796" i="5"/>
  <c r="F796" i="5"/>
  <c r="I793" i="5"/>
  <c r="H793" i="5"/>
  <c r="G793" i="5"/>
  <c r="F793" i="5"/>
  <c r="C770" i="5"/>
  <c r="I719" i="5"/>
  <c r="H719" i="5"/>
  <c r="G719" i="5"/>
  <c r="F719" i="5"/>
  <c r="C694" i="5"/>
  <c r="I625" i="5"/>
  <c r="H625" i="5"/>
  <c r="G625" i="5"/>
  <c r="F625" i="5"/>
  <c r="C600" i="5"/>
  <c r="I599" i="5"/>
  <c r="H599" i="5"/>
  <c r="G599" i="5"/>
  <c r="F599" i="5"/>
  <c r="I544" i="5"/>
  <c r="H544" i="5"/>
  <c r="G544" i="5"/>
  <c r="F544" i="5"/>
  <c r="I541" i="5"/>
  <c r="H541" i="5"/>
  <c r="G541" i="5"/>
  <c r="F541" i="5"/>
  <c r="C519" i="5"/>
  <c r="I518" i="5"/>
  <c r="H518" i="5"/>
  <c r="G518" i="5"/>
  <c r="F518" i="5"/>
  <c r="I449" i="5"/>
  <c r="H449" i="5"/>
  <c r="G449" i="5"/>
  <c r="F449" i="5"/>
  <c r="C449" i="5"/>
  <c r="I446" i="5"/>
  <c r="H446" i="5"/>
  <c r="G446" i="5"/>
  <c r="F446" i="5"/>
  <c r="C422" i="5"/>
  <c r="I421" i="5"/>
  <c r="H421" i="5"/>
  <c r="G421" i="5"/>
  <c r="F421" i="5"/>
  <c r="I368" i="5"/>
  <c r="H368" i="5"/>
  <c r="G368" i="5"/>
  <c r="F368" i="5"/>
  <c r="I365" i="5"/>
  <c r="H365" i="5"/>
  <c r="G365" i="5"/>
  <c r="F365" i="5"/>
  <c r="I322" i="5"/>
  <c r="H322" i="5"/>
  <c r="G322" i="5"/>
  <c r="F322" i="5"/>
  <c r="I293" i="5"/>
  <c r="H293" i="5"/>
  <c r="G293" i="5"/>
  <c r="F293" i="5"/>
  <c r="I290" i="5"/>
  <c r="H290" i="5"/>
  <c r="G290" i="5"/>
  <c r="F290" i="5"/>
  <c r="I203" i="5"/>
  <c r="H203" i="5"/>
  <c r="G203" i="5"/>
  <c r="F203" i="5"/>
  <c r="C203" i="5"/>
  <c r="I200" i="5"/>
  <c r="H200" i="5"/>
  <c r="G200" i="5"/>
  <c r="F200" i="5"/>
  <c r="C178" i="5"/>
  <c r="I177" i="5"/>
  <c r="H177" i="5"/>
  <c r="G177" i="5"/>
  <c r="F177" i="5"/>
  <c r="I119" i="5"/>
  <c r="H119" i="5"/>
  <c r="G119" i="5"/>
  <c r="G120" i="5" s="1"/>
  <c r="F119" i="5"/>
  <c r="I116" i="5"/>
  <c r="H116" i="5"/>
  <c r="F116" i="5"/>
  <c r="C92" i="5"/>
  <c r="I27" i="5"/>
  <c r="H27" i="5"/>
  <c r="G27" i="5"/>
  <c r="F27" i="5"/>
  <c r="I24" i="5"/>
  <c r="H24" i="5"/>
  <c r="G24" i="5"/>
  <c r="F24" i="5"/>
  <c r="C890" i="1"/>
  <c r="I733" i="1"/>
  <c r="H733" i="1"/>
  <c r="G733" i="1"/>
  <c r="F733" i="1"/>
  <c r="C733" i="1"/>
  <c r="C795" i="1" s="1"/>
  <c r="I639" i="1"/>
  <c r="H639" i="1"/>
  <c r="G639" i="1"/>
  <c r="F639" i="1"/>
  <c r="C709" i="1"/>
  <c r="I636" i="1"/>
  <c r="H636" i="1"/>
  <c r="G636" i="1"/>
  <c r="F636" i="1"/>
  <c r="I593" i="1"/>
  <c r="H593" i="1"/>
  <c r="F593" i="1"/>
  <c r="I558" i="1"/>
  <c r="I559" i="1" s="1"/>
  <c r="H558" i="1"/>
  <c r="H559" i="1" s="1"/>
  <c r="G558" i="1"/>
  <c r="G559" i="1" s="1"/>
  <c r="F558" i="1"/>
  <c r="C558" i="1"/>
  <c r="C615" i="1" s="1"/>
  <c r="F555" i="1"/>
  <c r="I532" i="1"/>
  <c r="H532" i="1"/>
  <c r="G532" i="1"/>
  <c r="F532" i="1"/>
  <c r="I463" i="1"/>
  <c r="H463" i="1"/>
  <c r="G463" i="1"/>
  <c r="F463" i="1"/>
  <c r="C533" i="1"/>
  <c r="I460" i="1"/>
  <c r="H460" i="1"/>
  <c r="G460" i="1"/>
  <c r="F460" i="1"/>
  <c r="C382" i="1"/>
  <c r="C437" i="1" s="1"/>
  <c r="I379" i="1"/>
  <c r="I383" i="1" s="1"/>
  <c r="H379" i="1"/>
  <c r="H383" i="1" s="1"/>
  <c r="G379" i="1"/>
  <c r="G383" i="1" s="1"/>
  <c r="F379" i="1"/>
  <c r="F383" i="1" s="1"/>
  <c r="I355" i="1"/>
  <c r="G355" i="1"/>
  <c r="F355" i="1"/>
  <c r="F304" i="1"/>
  <c r="C304" i="1"/>
  <c r="C356" i="1" s="1"/>
  <c r="I301" i="1"/>
  <c r="H301" i="1"/>
  <c r="G301" i="1"/>
  <c r="F301" i="1"/>
  <c r="I215" i="1"/>
  <c r="H215" i="1"/>
  <c r="G215" i="1"/>
  <c r="F215" i="1"/>
  <c r="C215" i="1"/>
  <c r="C278" i="1" s="1"/>
  <c r="I212" i="1"/>
  <c r="H212" i="1"/>
  <c r="G212" i="1"/>
  <c r="F212" i="1"/>
  <c r="I189" i="1"/>
  <c r="H189" i="1"/>
  <c r="G189" i="1"/>
  <c r="F189" i="1"/>
  <c r="I130" i="1"/>
  <c r="H130" i="1"/>
  <c r="G130" i="1"/>
  <c r="F130" i="1"/>
  <c r="C190" i="1"/>
  <c r="I127" i="1"/>
  <c r="H127" i="1"/>
  <c r="G127" i="1"/>
  <c r="F127" i="1"/>
  <c r="I73" i="1"/>
  <c r="H73" i="1"/>
  <c r="G73" i="1"/>
  <c r="F73" i="1"/>
  <c r="I27" i="1"/>
  <c r="H27" i="1"/>
  <c r="G27" i="1"/>
  <c r="F27" i="1"/>
  <c r="C27" i="1"/>
  <c r="C103" i="1" s="1"/>
  <c r="I24" i="1"/>
  <c r="H24" i="1"/>
  <c r="G24" i="1"/>
  <c r="F24" i="1"/>
  <c r="F797" i="5" l="1"/>
  <c r="H734" i="1"/>
  <c r="H545" i="5"/>
  <c r="G545" i="5"/>
  <c r="I545" i="5"/>
  <c r="F821" i="1"/>
  <c r="I821" i="1"/>
  <c r="H450" i="5"/>
  <c r="F559" i="1"/>
  <c r="I343" i="5"/>
  <c r="F267" i="5"/>
  <c r="G343" i="5"/>
  <c r="I267" i="5"/>
  <c r="F343" i="5"/>
  <c r="H720" i="5"/>
  <c r="H92" i="5"/>
  <c r="H343" i="5"/>
  <c r="G267" i="5"/>
  <c r="H267" i="5"/>
  <c r="C267" i="5"/>
  <c r="I120" i="5"/>
  <c r="I204" i="5"/>
  <c r="H797" i="5"/>
  <c r="G369" i="5"/>
  <c r="F369" i="5"/>
  <c r="F422" i="5"/>
  <c r="F545" i="5"/>
  <c r="H120" i="5"/>
  <c r="H204" i="5"/>
  <c r="I178" i="5"/>
  <c r="G422" i="5"/>
  <c r="G294" i="5"/>
  <c r="H422" i="5"/>
  <c r="G92" i="5"/>
  <c r="G204" i="5"/>
  <c r="H294" i="5"/>
  <c r="F720" i="5"/>
  <c r="H770" i="5"/>
  <c r="F770" i="5"/>
  <c r="G770" i="5"/>
  <c r="F519" i="5"/>
  <c r="F600" i="5"/>
  <c r="I770" i="5"/>
  <c r="F178" i="5"/>
  <c r="H178" i="5"/>
  <c r="F450" i="5"/>
  <c r="F28" i="5"/>
  <c r="G519" i="5"/>
  <c r="F867" i="5"/>
  <c r="G28" i="5"/>
  <c r="G178" i="5"/>
  <c r="I294" i="5"/>
  <c r="H369" i="5"/>
  <c r="H519" i="5"/>
  <c r="H28" i="5"/>
  <c r="F92" i="5"/>
  <c r="F120" i="5"/>
  <c r="I600" i="5"/>
  <c r="I92" i="5"/>
  <c r="I28" i="5"/>
  <c r="F294" i="5"/>
  <c r="I369" i="5"/>
  <c r="I422" i="5"/>
  <c r="G867" i="5"/>
  <c r="F204" i="5"/>
  <c r="I519" i="5"/>
  <c r="G797" i="5"/>
  <c r="I720" i="5"/>
  <c r="I867" i="5"/>
  <c r="I797" i="5"/>
  <c r="G600" i="5"/>
  <c r="H867" i="5"/>
  <c r="H600" i="5"/>
  <c r="F131" i="1"/>
  <c r="I640" i="1"/>
  <c r="I709" i="1" s="1"/>
  <c r="F640" i="1"/>
  <c r="G131" i="1"/>
  <c r="H216" i="1"/>
  <c r="H640" i="1"/>
  <c r="H709" i="1" s="1"/>
  <c r="G640" i="1"/>
  <c r="G709" i="1" s="1"/>
  <c r="H821" i="1"/>
  <c r="F464" i="1"/>
  <c r="G216" i="1"/>
  <c r="G28" i="1"/>
  <c r="F305" i="1"/>
  <c r="F734" i="1"/>
  <c r="I190" i="1"/>
  <c r="F356" i="1"/>
  <c r="I437" i="1"/>
  <c r="G533" i="1"/>
  <c r="I356" i="1"/>
  <c r="F437" i="1"/>
  <c r="F216" i="1"/>
  <c r="I305" i="1"/>
  <c r="I533" i="1"/>
  <c r="I734" i="1"/>
  <c r="G103" i="1"/>
  <c r="H28" i="1"/>
  <c r="I216" i="1"/>
  <c r="I464" i="1"/>
  <c r="H795" i="1"/>
  <c r="F890" i="1"/>
  <c r="I28" i="1"/>
  <c r="H615" i="1"/>
  <c r="F28" i="1"/>
  <c r="H131" i="1"/>
  <c r="G615" i="1"/>
  <c r="G734" i="1"/>
  <c r="F615" i="1"/>
  <c r="F795" i="1"/>
  <c r="G190" i="1"/>
  <c r="G356" i="1"/>
  <c r="F533" i="1"/>
  <c r="G821" i="1"/>
  <c r="H356" i="1"/>
  <c r="H533" i="1"/>
  <c r="H464" i="1"/>
  <c r="G890" i="1"/>
  <c r="I890" i="1"/>
  <c r="I103" i="1"/>
  <c r="H437" i="1"/>
  <c r="H103" i="1"/>
  <c r="I795" i="1"/>
  <c r="F190" i="1"/>
  <c r="C891" i="1"/>
  <c r="F103" i="1"/>
  <c r="I131" i="1"/>
  <c r="G305" i="1"/>
  <c r="G795" i="1"/>
  <c r="H890" i="1"/>
  <c r="G437" i="1"/>
  <c r="I615" i="1"/>
  <c r="H190" i="1"/>
  <c r="H305" i="1"/>
  <c r="F278" i="1"/>
  <c r="H278" i="1"/>
  <c r="G278" i="1"/>
  <c r="I278" i="1"/>
  <c r="F709" i="1" l="1"/>
  <c r="C868" i="5"/>
  <c r="G868" i="5"/>
  <c r="F868" i="5"/>
  <c r="I868" i="5"/>
  <c r="H868" i="5"/>
  <c r="I891" i="1"/>
  <c r="F891" i="1"/>
  <c r="H891" i="1"/>
  <c r="G891" i="1"/>
</calcChain>
</file>

<file path=xl/sharedStrings.xml><?xml version="1.0" encoding="utf-8"?>
<sst xmlns="http://schemas.openxmlformats.org/spreadsheetml/2006/main" count="3948" uniqueCount="438">
  <si>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</si>
  <si>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</si>
  <si>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</si>
  <si>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</si>
  <si>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</si>
  <si>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</si>
  <si>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</si>
  <si>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</si>
  <si>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</si>
  <si>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</si>
  <si>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</si>
  <si>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</si>
  <si>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</si>
  <si>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</si>
  <si>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</si>
  <si>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</si>
  <si>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</si>
  <si>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</si>
  <si>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</si>
  <si>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</si>
  <si>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</si>
  <si>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</si>
  <si>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</si>
  <si>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</si>
  <si>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</si>
  <si>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</si>
  <si>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</si>
  <si>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</si>
  <si>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</si>
  <si>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</si>
  <si>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</si>
  <si>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</si>
  <si>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</si>
  <si>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</si>
  <si>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</si>
  <si>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</si>
  <si>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</si>
  <si>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</si>
  <si>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</si>
  <si>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</si>
  <si>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</si>
  <si>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</si>
  <si>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</si>
  <si>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</si>
  <si>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</si>
  <si>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</si>
  <si>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</si>
  <si>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</si>
  <si>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</si>
  <si>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</si>
  <si>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</si>
  <si>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</si>
  <si>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</si>
  <si>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</si>
  <si>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</si>
  <si>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</si>
  <si>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</si>
  <si>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</si>
  <si>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</si>
  <si>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</si>
  <si>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</si>
  <si>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</si>
  <si>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</si>
  <si>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</si>
  <si>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</si>
  <si>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</si>
  <si>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</si>
  <si>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</si>
  <si>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</si>
  <si>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</si>
  <si>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</si>
  <si>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</si>
  <si>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</si>
  <si>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</si>
  <si>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</si>
  <si>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</si>
  <si>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</si>
  <si>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</si>
  <si>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</si>
  <si>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</si>
  <si>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</si>
  <si>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</si>
  <si>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</si>
  <si>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</si>
  <si>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</si>
  <si>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</si>
  <si>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</si>
  <si>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</si>
  <si>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</si>
  <si>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</si>
  <si>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</si>
  <si>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</si>
  <si>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</si>
  <si>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</si>
  <si>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</si>
  <si>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</si>
  <si>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</si>
  <si>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</si>
  <si>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</si>
  <si>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</si>
  <si>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</si>
  <si>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</si>
  <si>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</si>
  <si>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</si>
  <si>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</si>
  <si>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</si>
  <si>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</si>
  <si>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</si>
  <si>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</si>
  <si>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</si>
  <si>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</si>
  <si>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</si>
  <si>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</si>
  <si>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</si>
  <si>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</si>
  <si>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</si>
  <si>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</si>
  <si>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</si>
  <si>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</si>
  <si>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</si>
  <si>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</si>
  <si>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</si>
  <si>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</si>
  <si>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</si>
  <si>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</si>
  <si>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</si>
  <si>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</si>
  <si>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</si>
  <si>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</si>
  <si>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</si>
  <si>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</si>
  <si>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</si>
  <si>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</si>
  <si>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</si>
  <si>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</si>
  <si>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</si>
  <si>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</si>
  <si>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</si>
  <si>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</si>
  <si>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</si>
  <si>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</si>
  <si>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</si>
  <si>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</si>
  <si>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</si>
  <si>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</si>
  <si>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</si>
  <si>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</si>
  <si>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</si>
  <si>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</si>
  <si>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</si>
  <si>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</si>
  <si>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</si>
  <si>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</si>
  <si>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</si>
  <si>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</si>
  <si>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</si>
  <si>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</si>
  <si>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</si>
  <si>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</si>
  <si>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</si>
  <si>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</si>
  <si>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</si>
  <si>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</si>
  <si>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</si>
  <si>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</si>
  <si>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</si>
  <si>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</si>
  <si>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</si>
  <si>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</si>
  <si>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</si>
  <si>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</si>
  <si>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</si>
  <si>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</si>
  <si>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</si>
  <si>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</si>
  <si>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</si>
  <si>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</si>
  <si>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</si>
  <si>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</si>
  <si>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</si>
  <si>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</si>
  <si>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</si>
  <si>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</si>
  <si>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</si>
  <si>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</si>
  <si>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</si>
  <si>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</si>
  <si>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</si>
  <si>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морковь</t>
  </si>
  <si>
    <t>ТТК №7</t>
  </si>
  <si>
    <t>ТТК №8</t>
  </si>
  <si>
    <t>ТТК №6</t>
  </si>
  <si>
    <t>ТТК №5</t>
  </si>
  <si>
    <t>яблоко</t>
  </si>
  <si>
    <t>яблочный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</si>
  <si>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</si>
  <si>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</si>
  <si>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</si>
  <si>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</si>
  <si>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</si>
  <si>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</si>
  <si>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</si>
  <si>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</si>
  <si>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</si>
  <si>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</si>
  <si>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200/15/6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</si>
  <si>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</si>
  <si>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</si>
  <si>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</si>
  <si>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</si>
  <si>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</si>
  <si>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</si>
  <si>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</si>
  <si>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</si>
  <si>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</si>
  <si>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</si>
  <si>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</si>
  <si>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</si>
  <si>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</si>
  <si>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</si>
  <si>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</si>
  <si>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</si>
  <si>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</si>
  <si>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</si>
  <si>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</si>
  <si>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Омлет натуральный</t>
  </si>
  <si>
    <t>масса омлетной смеси</t>
  </si>
  <si>
    <t>№229 Дели2016</t>
  </si>
  <si>
    <t>Суп из овощей с мясными фрикадельками, со сметаной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</si>
  <si>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</si>
  <si>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</si>
  <si>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</si>
  <si>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</si>
  <si>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</si>
  <si>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</si>
  <si>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</si>
  <si>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</si>
  <si>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</si>
  <si>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</si>
  <si>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</si>
  <si>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</si>
  <si>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</si>
  <si>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</si>
  <si>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</si>
  <si>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</si>
  <si>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</si>
  <si>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</si>
  <si>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</si>
  <si>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</si>
  <si>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</si>
  <si>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</si>
  <si>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</si>
  <si>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</si>
  <si>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</si>
  <si>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</si>
  <si>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</si>
  <si>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</si>
  <si>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</si>
  <si>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</si>
  <si>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</si>
  <si>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</si>
  <si>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</si>
  <si>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</si>
  <si>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</si>
  <si>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</si>
  <si>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</si>
  <si>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</si>
  <si>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</si>
  <si>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</si>
  <si>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</si>
  <si>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</si>
  <si>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</si>
  <si>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</si>
  <si>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</si>
  <si>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</si>
  <si>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</si>
  <si>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</si>
  <si>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</si>
  <si>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Меню-раскладка к примерному 10-дневному меню</t>
  </si>
  <si>
    <t>от 3-7 лет</t>
  </si>
  <si>
    <t>№386Дели2016</t>
  </si>
  <si>
    <t>"Утверждаю"</t>
  </si>
  <si>
    <t>__________________________</t>
  </si>
  <si>
    <t>от 1-3 лет</t>
  </si>
  <si>
    <t>51,3-54-56,7</t>
  </si>
  <si>
    <t>130/3</t>
  </si>
  <si>
    <t>урюк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</si>
  <si>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</si>
  <si>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</si>
  <si>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</si>
  <si>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</si>
  <si>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</si>
  <si>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</si>
  <si>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</si>
  <si>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</si>
  <si>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</si>
  <si>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</si>
  <si>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</si>
  <si>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</si>
  <si>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</si>
  <si>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</si>
  <si>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</si>
  <si>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</si>
  <si>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</si>
  <si>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</si>
  <si>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</si>
  <si>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</si>
  <si>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</si>
  <si>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</si>
  <si>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</si>
  <si>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</si>
  <si>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</si>
  <si>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</si>
  <si>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</si>
  <si>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</si>
  <si>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</si>
  <si>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</si>
  <si>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</si>
  <si>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</si>
  <si>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</si>
  <si>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</si>
  <si>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</si>
  <si>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</si>
  <si>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</si>
  <si>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</si>
  <si>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</si>
  <si>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</si>
  <si>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</si>
  <si>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</si>
  <si>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</si>
  <si>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</si>
  <si>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</si>
  <si>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</si>
  <si>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</si>
  <si>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</si>
  <si>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</si>
  <si>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</si>
  <si>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</si>
  <si>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</si>
  <si>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</si>
  <si>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</si>
  <si>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</si>
  <si>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</si>
  <si>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</si>
  <si>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</si>
  <si>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</si>
  <si>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</si>
  <si>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</si>
  <si>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</si>
  <si>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</si>
  <si>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</si>
  <si>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</si>
  <si>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</si>
  <si>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</si>
  <si>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</si>
  <si>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</si>
  <si>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</si>
  <si>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</si>
  <si>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</si>
  <si>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</si>
  <si>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</si>
  <si>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</si>
  <si>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</si>
  <si>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</si>
  <si>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</si>
  <si>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</si>
  <si>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</si>
  <si>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</si>
  <si>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</si>
  <si>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</si>
  <si>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</si>
  <si>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</si>
  <si>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</si>
  <si>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</si>
  <si>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</si>
  <si>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</si>
  <si>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</si>
  <si>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</si>
  <si>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</si>
  <si>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</si>
  <si>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</si>
  <si>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</si>
  <si>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</si>
  <si>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</si>
  <si>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</si>
  <si>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</si>
  <si>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</si>
  <si>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</si>
  <si>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Кол-во израсходованных продуктов за 10 дней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</si>
  <si>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</si>
  <si>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</si>
  <si>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</si>
  <si>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</si>
  <si>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</si>
  <si>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</si>
  <si>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</si>
  <si>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</si>
  <si>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</si>
  <si>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</si>
  <si>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Соус мясной "Смак"</t>
  </si>
  <si>
    <t>ТТК № 1523 от 28.07.2021</t>
  </si>
  <si>
    <t>110/2,5</t>
  </si>
  <si>
    <t>Суфле из творога с молоком сгущенным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</si>
  <si>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</si>
  <si>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</si>
  <si>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</si>
  <si>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</si>
  <si>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</si>
  <si>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</si>
  <si>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</si>
  <si>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</si>
  <si>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</si>
  <si>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</si>
  <si>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Огурцы свежие порционно</t>
  </si>
  <si>
    <t>огурцы свежие</t>
  </si>
  <si>
    <t>№13 Дели 2016</t>
  </si>
  <si>
    <t>Салат из свежих огурцов</t>
  </si>
  <si>
    <t>№13 Дели2016г</t>
  </si>
  <si>
    <t>№ 21Дели 2016</t>
  </si>
  <si>
    <t>№399 Сб.Дели2010</t>
  </si>
  <si>
    <t>Суп с рисовой крупой и картофелем  с курицей</t>
  </si>
  <si>
    <t>№124 сб.шк.2004</t>
  </si>
  <si>
    <t>Салат из свежей капусты с огурцами</t>
  </si>
  <si>
    <t>Помидоры свежие порционно</t>
  </si>
  <si>
    <t>ТТК №125</t>
  </si>
  <si>
    <t>Ежики рыбные с рисом</t>
  </si>
  <si>
    <t>60/30</t>
  </si>
  <si>
    <t>Ежики рыбные с рисом пф 74гр</t>
  </si>
  <si>
    <t>ТТК №32Д</t>
  </si>
  <si>
    <t>Ежики рыбные с рисом в томатном соусе</t>
  </si>
  <si>
    <t>Апельсин</t>
  </si>
  <si>
    <t>Компот из свежих яблок</t>
  </si>
  <si>
    <t>№ 390 Дели 2016</t>
  </si>
  <si>
    <t>яблоки</t>
  </si>
  <si>
    <t>Суп крестьянский с мясными фрикадельками</t>
  </si>
  <si>
    <t>№62 Партнер2014 г. Уфа</t>
  </si>
  <si>
    <t>150/15</t>
  </si>
  <si>
    <t>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</si>
</sst>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3" fillId="0" borderId="0" applyFont="0" applyFill="0" applyBorder="0" applyAlignment="0" applyProtection="0"/>
  </cellStyleXfs>
  <cellXfs count="49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6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9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9" fillId="6" borderId="0" xfId="0" applyFont="1" applyFill="1"/>
    <xf numFmtId="0" fontId="9" fillId="7" borderId="0" xfId="0" applyFont="1" applyFill="1"/>
    <xf numFmtId="0" fontId="0" fillId="3" borderId="0" xfId="0" applyFill="1"/>
    <xf numFmtId="0" fontId="10" fillId="0" borderId="0" xfId="0" applyFont="1"/>
    <xf numFmtId="0" fontId="9" fillId="2" borderId="0" xfId="0" applyFont="1" applyFill="1"/>
    <xf numFmtId="0" fontId="10" fillId="2" borderId="0" xfId="0" applyFont="1" applyFill="1"/>
    <xf numFmtId="0" fontId="0" fillId="8" borderId="0" xfId="0" applyFill="1"/>
    <xf numFmtId="0" fontId="9" fillId="3" borderId="0" xfId="0" applyFont="1" applyFill="1"/>
    <xf numFmtId="0" fontId="0" fillId="5" borderId="0" xfId="0" applyFill="1"/>
    <xf numFmtId="0" fontId="7" fillId="0" borderId="0" xfId="0" applyFont="1"/>
    <xf numFmtId="0" fontId="12" fillId="0" borderId="0" xfId="0" applyFont="1"/>
    <xf numFmtId="0" fontId="9" fillId="9" borderId="0" xfId="0" applyFont="1" applyFill="1"/>
    <xf numFmtId="0" fontId="9" fillId="8" borderId="0" xfId="0" applyFont="1" applyFill="1"/>
    <xf numFmtId="0" fontId="0" fillId="10" borderId="0" xfId="0" applyFill="1"/>
    <xf numFmtId="0" fontId="5" fillId="11" borderId="17" xfId="0" applyFont="1" applyFill="1" applyBorder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26" xfId="0" applyFont="1" applyFill="1" applyBorder="1"/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/>
    <xf numFmtId="0" fontId="16" fillId="2" borderId="0" xfId="0" applyFont="1" applyFill="1"/>
    <xf numFmtId="0" fontId="0" fillId="12" borderId="0" xfId="0" applyFill="1"/>
    <xf numFmtId="0" fontId="10" fillId="12" borderId="0" xfId="0" applyFont="1" applyFill="1"/>
    <xf numFmtId="0" fontId="16" fillId="9" borderId="0" xfId="0" applyFont="1" applyFill="1"/>
    <xf numFmtId="0" fontId="16" fillId="0" borderId="0" xfId="0" applyFont="1" applyFill="1"/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wrapText="1"/>
    </xf>
    <xf numFmtId="2" fontId="19" fillId="0" borderId="0" xfId="0" applyNumberFormat="1" applyFont="1" applyFill="1" applyAlignment="1">
      <alignment wrapText="1"/>
    </xf>
    <xf numFmtId="0" fontId="19" fillId="0" borderId="0" xfId="0" applyFont="1" applyFill="1" applyAlignment="1">
      <alignment vertical="top"/>
    </xf>
    <xf numFmtId="0" fontId="19" fillId="0" borderId="0" xfId="0" applyFont="1" applyFill="1"/>
    <xf numFmtId="0" fontId="19" fillId="0" borderId="0" xfId="0" applyFont="1" applyFill="1" applyAlignment="1">
      <alignment horizontal="right"/>
    </xf>
    <xf numFmtId="2" fontId="19" fillId="0" borderId="0" xfId="0" applyNumberFormat="1" applyFont="1" applyFill="1"/>
    <xf numFmtId="0" fontId="19" fillId="0" borderId="0" xfId="0" applyFont="1" applyFill="1" applyAlignment="1">
      <alignment horizontal="center"/>
    </xf>
    <xf numFmtId="0" fontId="19" fillId="0" borderId="5" xfId="0" applyFont="1" applyFill="1" applyBorder="1" applyAlignment="1">
      <alignment wrapText="1"/>
    </xf>
    <xf numFmtId="0" fontId="19" fillId="0" borderId="0" xfId="0" applyFont="1" applyFill="1" applyAlignment="1"/>
    <xf numFmtId="2" fontId="19" fillId="0" borderId="0" xfId="0" applyNumberFormat="1" applyFont="1" applyFill="1" applyAlignment="1"/>
    <xf numFmtId="0" fontId="0" fillId="0" borderId="0" xfId="0" applyAlignment="1">
      <alignment horizontal="left" wrapText="1"/>
    </xf>
    <xf numFmtId="0" fontId="14" fillId="0" borderId="0" xfId="0" applyFont="1" applyFill="1"/>
    <xf numFmtId="0" fontId="15" fillId="0" borderId="0" xfId="0" applyFont="1" applyFill="1"/>
    <xf numFmtId="0" fontId="0" fillId="0" borderId="0" xfId="0" applyFill="1"/>
    <xf numFmtId="0" fontId="14" fillId="0" borderId="5" xfId="0" applyFont="1" applyFill="1" applyBorder="1" applyAlignment="1">
      <alignment wrapText="1"/>
    </xf>
    <xf numFmtId="0" fontId="9" fillId="0" borderId="0" xfId="0" applyFont="1" applyFill="1"/>
    <xf numFmtId="0" fontId="17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0" fillId="0" borderId="0" xfId="0" applyFill="1" applyAlignment="1">
      <alignment wrapText="1"/>
    </xf>
    <xf numFmtId="2" fontId="10" fillId="0" borderId="5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11" xfId="0" applyFont="1" applyFill="1" applyBorder="1" applyAlignment="1">
      <alignment horizontal="left" wrapText="1"/>
    </xf>
    <xf numFmtId="0" fontId="18" fillId="0" borderId="0" xfId="0" applyFont="1" applyFill="1"/>
    <xf numFmtId="1" fontId="22" fillId="0" borderId="17" xfId="0" applyNumberFormat="1" applyFont="1" applyFill="1" applyBorder="1" applyAlignment="1">
      <alignment horizontal="center" vertical="center"/>
    </xf>
    <xf numFmtId="164" fontId="22" fillId="0" borderId="1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1" fillId="0" borderId="6" xfId="0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left" wrapText="1"/>
    </xf>
    <xf numFmtId="0" fontId="21" fillId="0" borderId="5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1" fontId="21" fillId="0" borderId="5" xfId="0" applyNumberFormat="1" applyFont="1" applyFill="1" applyBorder="1" applyAlignment="1">
      <alignment horizont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left"/>
    </xf>
    <xf numFmtId="0" fontId="21" fillId="0" borderId="2" xfId="0" applyFont="1" applyFill="1" applyBorder="1"/>
    <xf numFmtId="0" fontId="21" fillId="0" borderId="2" xfId="0" applyFont="1" applyFill="1" applyBorder="1" applyAlignment="1">
      <alignment horizontal="center"/>
    </xf>
    <xf numFmtId="2" fontId="22" fillId="0" borderId="17" xfId="0" applyNumberFormat="1" applyFont="1" applyFill="1" applyBorder="1" applyAlignment="1">
      <alignment horizontal="center" vertical="center"/>
    </xf>
    <xf numFmtId="2" fontId="21" fillId="0" borderId="3" xfId="0" applyNumberFormat="1" applyFont="1" applyFill="1" applyBorder="1" applyAlignment="1">
      <alignment horizontal="center"/>
    </xf>
    <xf numFmtId="49" fontId="21" fillId="0" borderId="2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1" fontId="21" fillId="0" borderId="2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left"/>
    </xf>
    <xf numFmtId="165" fontId="22" fillId="0" borderId="17" xfId="0" applyNumberFormat="1" applyFont="1" applyFill="1" applyBorder="1" applyAlignment="1">
      <alignment horizontal="center" vertical="center"/>
    </xf>
    <xf numFmtId="2" fontId="21" fillId="0" borderId="5" xfId="0" applyNumberFormat="1" applyFont="1" applyFill="1" applyBorder="1" applyAlignment="1">
      <alignment horizontal="center"/>
    </xf>
    <xf numFmtId="49" fontId="21" fillId="0" borderId="6" xfId="0" applyNumberFormat="1" applyFont="1" applyFill="1" applyBorder="1" applyAlignment="1">
      <alignment horizontal="center"/>
    </xf>
    <xf numFmtId="1" fontId="21" fillId="0" borderId="6" xfId="0" applyNumberFormat="1" applyFont="1" applyFill="1" applyBorder="1" applyAlignment="1">
      <alignment horizontal="center"/>
    </xf>
    <xf numFmtId="0" fontId="12" fillId="0" borderId="0" xfId="0" applyFont="1" applyFill="1"/>
    <xf numFmtId="0" fontId="7" fillId="0" borderId="0" xfId="0" applyFont="1" applyFill="1"/>
    <xf numFmtId="0" fontId="19" fillId="0" borderId="15" xfId="0" applyFont="1" applyFill="1" applyBorder="1" applyAlignment="1">
      <alignment vertical="top" wrapText="1"/>
    </xf>
    <xf numFmtId="0" fontId="21" fillId="0" borderId="1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21" fillId="0" borderId="5" xfId="0" applyFont="1" applyFill="1" applyBorder="1" applyAlignment="1">
      <alignment vertical="top"/>
    </xf>
    <xf numFmtId="0" fontId="21" fillId="0" borderId="1" xfId="0" applyFont="1" applyFill="1" applyBorder="1" applyAlignment="1">
      <alignment vertical="top"/>
    </xf>
    <xf numFmtId="49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49" fontId="10" fillId="0" borderId="5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164" fontId="21" fillId="0" borderId="6" xfId="0" applyNumberFormat="1" applyFont="1" applyFill="1" applyBorder="1" applyAlignment="1">
      <alignment horizontal="center" wrapText="1"/>
    </xf>
    <xf numFmtId="164" fontId="21" fillId="0" borderId="0" xfId="0" applyNumberFormat="1" applyFont="1" applyFill="1" applyAlignment="1">
      <alignment horizontal="center" wrapText="1"/>
    </xf>
    <xf numFmtId="1" fontId="21" fillId="0" borderId="0" xfId="0" applyNumberFormat="1" applyFont="1" applyFill="1" applyAlignment="1">
      <alignment horizontal="center"/>
    </xf>
    <xf numFmtId="0" fontId="19" fillId="0" borderId="5" xfId="0" applyFont="1" applyFill="1" applyBorder="1" applyAlignment="1">
      <alignment vertical="top" wrapText="1"/>
    </xf>
    <xf numFmtId="0" fontId="19" fillId="0" borderId="6" xfId="0" applyFont="1" applyFill="1" applyBorder="1" applyAlignment="1">
      <alignment horizontal="center"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5" xfId="0" applyNumberFormat="1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center" wrapText="1"/>
    </xf>
    <xf numFmtId="2" fontId="19" fillId="0" borderId="0" xfId="0" applyNumberFormat="1" applyFont="1" applyFill="1" applyAlignment="1">
      <alignment horizontal="center"/>
    </xf>
    <xf numFmtId="0" fontId="19" fillId="0" borderId="11" xfId="0" applyFont="1" applyFill="1" applyBorder="1" applyAlignment="1">
      <alignment wrapText="1"/>
    </xf>
    <xf numFmtId="0" fontId="19" fillId="0" borderId="13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wrapText="1"/>
    </xf>
    <xf numFmtId="2" fontId="19" fillId="0" borderId="3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2" fontId="19" fillId="0" borderId="5" xfId="0" applyNumberFormat="1" applyFont="1" applyFill="1" applyBorder="1" applyAlignment="1">
      <alignment horizontal="center"/>
    </xf>
    <xf numFmtId="1" fontId="19" fillId="0" borderId="0" xfId="0" applyNumberFormat="1" applyFont="1" applyFill="1" applyAlignment="1">
      <alignment horizontal="center"/>
    </xf>
    <xf numFmtId="0" fontId="19" fillId="0" borderId="6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5" xfId="0" applyFont="1" applyFill="1" applyBorder="1"/>
    <xf numFmtId="0" fontId="19" fillId="0" borderId="6" xfId="0" applyFont="1" applyFill="1" applyBorder="1" applyAlignment="1">
      <alignment horizontal="center"/>
    </xf>
    <xf numFmtId="0" fontId="19" fillId="0" borderId="1" xfId="0" applyFont="1" applyFill="1" applyBorder="1"/>
    <xf numFmtId="0" fontId="19" fillId="0" borderId="2" xfId="0" applyFont="1" applyFill="1" applyBorder="1"/>
    <xf numFmtId="0" fontId="19" fillId="0" borderId="2" xfId="0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wrapText="1"/>
    </xf>
    <xf numFmtId="0" fontId="19" fillId="0" borderId="0" xfId="0" applyFont="1" applyFill="1" applyBorder="1"/>
    <xf numFmtId="0" fontId="19" fillId="0" borderId="5" xfId="0" applyFont="1" applyFill="1" applyBorder="1" applyAlignment="1">
      <alignment horizontal="center" wrapText="1"/>
    </xf>
    <xf numFmtId="49" fontId="19" fillId="0" borderId="6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19" fillId="0" borderId="15" xfId="0" applyFont="1" applyFill="1" applyBorder="1" applyAlignment="1">
      <alignment wrapText="1"/>
    </xf>
    <xf numFmtId="1" fontId="19" fillId="0" borderId="5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wrapText="1"/>
    </xf>
    <xf numFmtId="0" fontId="19" fillId="0" borderId="2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wrapText="1"/>
    </xf>
    <xf numFmtId="164" fontId="19" fillId="0" borderId="0" xfId="0" applyNumberFormat="1" applyFont="1" applyFill="1" applyAlignment="1">
      <alignment horizontal="center" wrapText="1"/>
    </xf>
    <xf numFmtId="0" fontId="19" fillId="0" borderId="7" xfId="0" applyFont="1" applyFill="1" applyBorder="1" applyAlignment="1">
      <alignment wrapText="1"/>
    </xf>
    <xf numFmtId="0" fontId="19" fillId="0" borderId="8" xfId="0" applyFont="1" applyFill="1" applyBorder="1" applyAlignment="1">
      <alignment wrapText="1"/>
    </xf>
    <xf numFmtId="2" fontId="19" fillId="0" borderId="8" xfId="0" applyNumberFormat="1" applyFont="1" applyFill="1" applyBorder="1" applyAlignment="1">
      <alignment horizontal="center" wrapText="1"/>
    </xf>
    <xf numFmtId="2" fontId="19" fillId="0" borderId="13" xfId="0" applyNumberFormat="1" applyFont="1" applyFill="1" applyBorder="1" applyAlignment="1">
      <alignment horizontal="center" wrapText="1"/>
    </xf>
    <xf numFmtId="2" fontId="19" fillId="0" borderId="7" xfId="0" applyNumberFormat="1" applyFont="1" applyFill="1" applyBorder="1" applyAlignment="1">
      <alignment horizontal="center" wrapText="1"/>
    </xf>
    <xf numFmtId="164" fontId="19" fillId="0" borderId="6" xfId="0" applyNumberFormat="1" applyFont="1" applyFill="1" applyBorder="1" applyAlignment="1">
      <alignment horizontal="center" wrapText="1"/>
    </xf>
    <xf numFmtId="164" fontId="19" fillId="0" borderId="5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21" fillId="0" borderId="0" xfId="0" applyFont="1" applyFill="1" applyBorder="1"/>
    <xf numFmtId="0" fontId="21" fillId="0" borderId="5" xfId="0" applyFont="1" applyFill="1" applyBorder="1" applyAlignment="1">
      <alignment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wrapText="1"/>
    </xf>
    <xf numFmtId="49" fontId="21" fillId="0" borderId="6" xfId="0" applyNumberFormat="1" applyFont="1" applyFill="1" applyBorder="1" applyAlignment="1">
      <alignment horizontal="center" wrapText="1"/>
    </xf>
    <xf numFmtId="49" fontId="21" fillId="0" borderId="5" xfId="0" applyNumberFormat="1" applyFont="1" applyFill="1" applyBorder="1" applyAlignment="1">
      <alignment horizontal="center" wrapText="1"/>
    </xf>
    <xf numFmtId="164" fontId="21" fillId="0" borderId="5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/>
    </xf>
    <xf numFmtId="0" fontId="21" fillId="0" borderId="17" xfId="0" applyFont="1" applyFill="1" applyBorder="1"/>
    <xf numFmtId="0" fontId="21" fillId="0" borderId="0" xfId="0" applyFont="1" applyFill="1" applyAlignment="1"/>
    <xf numFmtId="0" fontId="21" fillId="0" borderId="5" xfId="0" applyFont="1" applyFill="1" applyBorder="1"/>
    <xf numFmtId="164" fontId="21" fillId="0" borderId="6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2" fontId="21" fillId="0" borderId="6" xfId="0" applyNumberFormat="1" applyFont="1" applyFill="1" applyBorder="1" applyAlignment="1">
      <alignment horizontal="center"/>
    </xf>
    <xf numFmtId="0" fontId="21" fillId="0" borderId="11" xfId="0" applyFont="1" applyFill="1" applyBorder="1" applyAlignment="1">
      <alignment wrapText="1"/>
    </xf>
    <xf numFmtId="0" fontId="21" fillId="0" borderId="0" xfId="0" applyFont="1" applyFill="1" applyAlignment="1">
      <alignment horizontal="right"/>
    </xf>
    <xf numFmtId="2" fontId="21" fillId="0" borderId="0" xfId="0" applyNumberFormat="1" applyFont="1" applyFill="1" applyAlignment="1">
      <alignment horizontal="right"/>
    </xf>
    <xf numFmtId="2" fontId="21" fillId="0" borderId="0" xfId="0" applyNumberFormat="1" applyFont="1" applyFill="1" applyAlignment="1">
      <alignment horizontal="center"/>
    </xf>
    <xf numFmtId="2" fontId="21" fillId="0" borderId="0" xfId="0" applyNumberFormat="1" applyFont="1" applyFill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>
      <alignment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2" fontId="21" fillId="0" borderId="5" xfId="0" applyNumberFormat="1" applyFont="1" applyFill="1" applyBorder="1" applyAlignment="1">
      <alignment horizontal="center" vertical="top" wrapText="1"/>
    </xf>
    <xf numFmtId="2" fontId="21" fillId="0" borderId="6" xfId="0" applyNumberFormat="1" applyFont="1" applyFill="1" applyBorder="1" applyAlignment="1">
      <alignment horizontal="center" vertical="top" wrapText="1"/>
    </xf>
    <xf numFmtId="2" fontId="21" fillId="0" borderId="7" xfId="0" applyNumberFormat="1" applyFont="1" applyFill="1" applyBorder="1" applyAlignment="1">
      <alignment horizontal="center" vertical="top" wrapText="1"/>
    </xf>
    <xf numFmtId="2" fontId="21" fillId="0" borderId="8" xfId="0" applyNumberFormat="1" applyFont="1" applyFill="1" applyBorder="1" applyAlignment="1">
      <alignment horizontal="center" vertical="top" wrapText="1"/>
    </xf>
    <xf numFmtId="2" fontId="21" fillId="0" borderId="0" xfId="0" applyNumberFormat="1" applyFont="1" applyFill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center" wrapText="1"/>
    </xf>
    <xf numFmtId="2" fontId="21" fillId="0" borderId="9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wrapText="1"/>
    </xf>
    <xf numFmtId="2" fontId="21" fillId="0" borderId="6" xfId="0" applyNumberFormat="1" applyFont="1" applyFill="1" applyBorder="1" applyAlignment="1">
      <alignment wrapText="1"/>
    </xf>
    <xf numFmtId="2" fontId="21" fillId="0" borderId="11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164" fontId="21" fillId="0" borderId="0" xfId="0" applyNumberFormat="1" applyFont="1" applyFill="1" applyAlignment="1">
      <alignment horizontal="center"/>
    </xf>
    <xf numFmtId="2" fontId="21" fillId="0" borderId="5" xfId="0" applyNumberFormat="1" applyFont="1" applyFill="1" applyBorder="1" applyAlignment="1">
      <alignment wrapText="1"/>
    </xf>
    <xf numFmtId="0" fontId="21" fillId="0" borderId="10" xfId="0" applyFont="1" applyFill="1" applyBorder="1" applyAlignment="1">
      <alignment wrapText="1"/>
    </xf>
    <xf numFmtId="0" fontId="21" fillId="0" borderId="12" xfId="0" applyFont="1" applyFill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2" fontId="21" fillId="0" borderId="9" xfId="0" applyNumberFormat="1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21" fillId="0" borderId="3" xfId="0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wrapText="1"/>
    </xf>
    <xf numFmtId="2" fontId="21" fillId="0" borderId="3" xfId="0" applyNumberFormat="1" applyFont="1" applyFill="1" applyBorder="1" applyAlignment="1">
      <alignment horizontal="right" wrapText="1"/>
    </xf>
    <xf numFmtId="0" fontId="21" fillId="0" borderId="25" xfId="0" applyFont="1" applyFill="1" applyBorder="1" applyAlignment="1">
      <alignment wrapText="1"/>
    </xf>
    <xf numFmtId="0" fontId="21" fillId="0" borderId="8" xfId="0" applyFont="1" applyFill="1" applyBorder="1" applyAlignment="1">
      <alignment wrapText="1"/>
    </xf>
    <xf numFmtId="0" fontId="21" fillId="0" borderId="13" xfId="0" applyFont="1" applyFill="1" applyBorder="1" applyAlignment="1">
      <alignment horizontal="center" wrapText="1"/>
    </xf>
    <xf numFmtId="2" fontId="21" fillId="0" borderId="13" xfId="0" applyNumberFormat="1" applyFont="1" applyFill="1" applyBorder="1" applyAlignment="1">
      <alignment horizontal="center" wrapText="1"/>
    </xf>
    <xf numFmtId="0" fontId="21" fillId="0" borderId="13" xfId="0" applyFont="1" applyFill="1" applyBorder="1" applyAlignment="1">
      <alignment wrapText="1"/>
    </xf>
    <xf numFmtId="2" fontId="21" fillId="0" borderId="12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/>
    <xf numFmtId="49" fontId="21" fillId="0" borderId="0" xfId="0" applyNumberFormat="1" applyFont="1" applyFill="1" applyAlignment="1">
      <alignment horizontal="center"/>
    </xf>
    <xf numFmtId="0" fontId="21" fillId="0" borderId="6" xfId="0" applyFont="1" applyFill="1" applyBorder="1" applyAlignment="1"/>
    <xf numFmtId="0" fontId="21" fillId="0" borderId="15" xfId="0" applyFont="1" applyFill="1" applyBorder="1" applyAlignment="1">
      <alignment wrapText="1"/>
    </xf>
    <xf numFmtId="0" fontId="21" fillId="0" borderId="10" xfId="0" applyFont="1" applyFill="1" applyBorder="1"/>
    <xf numFmtId="0" fontId="21" fillId="0" borderId="12" xfId="0" applyFont="1" applyFill="1" applyBorder="1"/>
    <xf numFmtId="0" fontId="21" fillId="0" borderId="9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right" wrapText="1"/>
    </xf>
    <xf numFmtId="2" fontId="21" fillId="0" borderId="9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wrapText="1"/>
    </xf>
    <xf numFmtId="2" fontId="21" fillId="0" borderId="0" xfId="0" applyNumberFormat="1" applyFont="1" applyFill="1" applyAlignment="1">
      <alignment horizontal="right" wrapText="1"/>
    </xf>
    <xf numFmtId="2" fontId="21" fillId="0" borderId="8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/>
    <xf numFmtId="0" fontId="21" fillId="0" borderId="7" xfId="0" applyFont="1" applyFill="1" applyBorder="1" applyAlignment="1">
      <alignment wrapText="1"/>
    </xf>
    <xf numFmtId="2" fontId="21" fillId="0" borderId="7" xfId="0" applyNumberFormat="1" applyFont="1" applyFill="1" applyBorder="1" applyAlignment="1">
      <alignment horizontal="center" wrapText="1"/>
    </xf>
    <xf numFmtId="0" fontId="21" fillId="2" borderId="5" xfId="0" applyFont="1" applyFill="1" applyBorder="1" applyAlignment="1">
      <alignment wrapText="1"/>
    </xf>
    <xf numFmtId="0" fontId="21" fillId="2" borderId="0" xfId="0" applyFont="1" applyFill="1" applyBorder="1" applyAlignment="1">
      <alignment wrapText="1"/>
    </xf>
    <xf numFmtId="0" fontId="21" fillId="2" borderId="6" xfId="0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wrapText="1"/>
    </xf>
    <xf numFmtId="2" fontId="21" fillId="2" borderId="5" xfId="0" applyNumberFormat="1" applyFont="1" applyFill="1" applyBorder="1" applyAlignment="1">
      <alignment horizontal="center" wrapText="1"/>
    </xf>
    <xf numFmtId="2" fontId="21" fillId="2" borderId="6" xfId="0" applyNumberFormat="1" applyFont="1" applyFill="1" applyBorder="1" applyAlignment="1">
      <alignment horizontal="center" wrapText="1"/>
    </xf>
    <xf numFmtId="2" fontId="21" fillId="2" borderId="0" xfId="0" applyNumberFormat="1" applyFont="1" applyFill="1" applyAlignment="1">
      <alignment horizontal="center" wrapText="1"/>
    </xf>
    <xf numFmtId="0" fontId="21" fillId="2" borderId="6" xfId="0" applyFont="1" applyFill="1" applyBorder="1" applyAlignment="1">
      <alignment wrapText="1"/>
    </xf>
    <xf numFmtId="2" fontId="21" fillId="2" borderId="0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/>
    </xf>
    <xf numFmtId="0" fontId="21" fillId="0" borderId="5" xfId="0" applyNumberFormat="1" applyFont="1" applyFill="1" applyBorder="1" applyAlignment="1">
      <alignment horizontal="center" wrapText="1"/>
    </xf>
    <xf numFmtId="0" fontId="21" fillId="0" borderId="1" xfId="0" applyFont="1" applyFill="1" applyBorder="1"/>
    <xf numFmtId="2" fontId="21" fillId="0" borderId="2" xfId="0" applyNumberFormat="1" applyFont="1" applyFill="1" applyBorder="1" applyAlignment="1">
      <alignment horizontal="center"/>
    </xf>
    <xf numFmtId="2" fontId="21" fillId="0" borderId="9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wrapText="1"/>
    </xf>
    <xf numFmtId="2" fontId="21" fillId="0" borderId="2" xfId="0" applyNumberFormat="1" applyFont="1" applyFill="1" applyBorder="1" applyAlignment="1">
      <alignment wrapText="1"/>
    </xf>
    <xf numFmtId="0" fontId="21" fillId="0" borderId="5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left"/>
    </xf>
    <xf numFmtId="0" fontId="21" fillId="0" borderId="10" xfId="0" applyFont="1" applyFill="1" applyBorder="1" applyAlignment="1">
      <alignment horizontal="center" wrapText="1"/>
    </xf>
    <xf numFmtId="2" fontId="21" fillId="0" borderId="1" xfId="0" applyNumberFormat="1" applyFont="1" applyFill="1" applyBorder="1" applyAlignment="1">
      <alignment wrapText="1"/>
    </xf>
    <xf numFmtId="2" fontId="21" fillId="0" borderId="17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wrapText="1"/>
    </xf>
    <xf numFmtId="2" fontId="21" fillId="0" borderId="2" xfId="0" applyNumberFormat="1" applyFont="1" applyFill="1" applyBorder="1" applyAlignment="1">
      <alignment horizontal="right" wrapText="1"/>
    </xf>
    <xf numFmtId="0" fontId="21" fillId="0" borderId="6" xfId="0" applyFont="1" applyFill="1" applyBorder="1" applyAlignment="1">
      <alignment horizontal="left" wrapText="1"/>
    </xf>
    <xf numFmtId="0" fontId="21" fillId="0" borderId="9" xfId="0" applyFont="1" applyFill="1" applyBorder="1"/>
    <xf numFmtId="0" fontId="21" fillId="0" borderId="10" xfId="0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center" wrapText="1"/>
    </xf>
    <xf numFmtId="2" fontId="21" fillId="0" borderId="12" xfId="0" applyNumberFormat="1" applyFont="1" applyFill="1" applyBorder="1" applyAlignment="1">
      <alignment wrapText="1"/>
    </xf>
    <xf numFmtId="49" fontId="21" fillId="0" borderId="11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2" borderId="6" xfId="0" applyNumberFormat="1" applyFont="1" applyFill="1" applyBorder="1" applyAlignment="1">
      <alignment horizontal="center" wrapText="1"/>
    </xf>
    <xf numFmtId="0" fontId="21" fillId="2" borderId="6" xfId="0" applyFont="1" applyFill="1" applyBorder="1" applyAlignment="1"/>
    <xf numFmtId="2" fontId="21" fillId="0" borderId="16" xfId="0" applyNumberFormat="1" applyFont="1" applyFill="1" applyBorder="1" applyAlignment="1">
      <alignment wrapText="1"/>
    </xf>
    <xf numFmtId="2" fontId="21" fillId="0" borderId="16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16" xfId="0" applyFont="1" applyFill="1" applyBorder="1" applyAlignment="1">
      <alignment wrapText="1"/>
    </xf>
    <xf numFmtId="0" fontId="21" fillId="0" borderId="0" xfId="0" applyFont="1" applyFill="1" applyAlignment="1">
      <alignment horizontal="left" wrapText="1"/>
    </xf>
    <xf numFmtId="0" fontId="20" fillId="0" borderId="0" xfId="0" applyFont="1" applyFill="1"/>
    <xf numFmtId="0" fontId="19" fillId="0" borderId="5" xfId="0" applyFont="1" applyFill="1" applyBorder="1" applyAlignment="1">
      <alignment vertical="top"/>
    </xf>
    <xf numFmtId="0" fontId="19" fillId="0" borderId="6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left" wrapText="1"/>
    </xf>
    <xf numFmtId="2" fontId="19" fillId="0" borderId="7" xfId="0" applyNumberFormat="1" applyFont="1" applyFill="1" applyBorder="1" applyAlignment="1">
      <alignment horizontal="center" vertical="top" wrapText="1"/>
    </xf>
    <xf numFmtId="2" fontId="19" fillId="0" borderId="8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Fill="1" applyAlignment="1">
      <alignment horizontal="center" vertical="top" wrapText="1"/>
    </xf>
    <xf numFmtId="2" fontId="19" fillId="0" borderId="5" xfId="0" applyNumberFormat="1" applyFont="1" applyFill="1" applyBorder="1" applyAlignment="1">
      <alignment horizontal="center" vertical="top" wrapText="1"/>
    </xf>
    <xf numFmtId="2" fontId="19" fillId="0" borderId="9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wrapText="1"/>
    </xf>
    <xf numFmtId="1" fontId="19" fillId="0" borderId="6" xfId="0" applyNumberFormat="1" applyFont="1" applyFill="1" applyBorder="1" applyAlignment="1">
      <alignment horizontal="center" wrapText="1"/>
    </xf>
    <xf numFmtId="0" fontId="19" fillId="0" borderId="10" xfId="0" applyFont="1" applyFill="1" applyBorder="1" applyAlignment="1">
      <alignment vertical="top"/>
    </xf>
    <xf numFmtId="0" fontId="19" fillId="0" borderId="12" xfId="0" applyFont="1" applyFill="1" applyBorder="1"/>
    <xf numFmtId="2" fontId="19" fillId="0" borderId="9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19" fillId="0" borderId="9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left" wrapText="1"/>
    </xf>
    <xf numFmtId="49" fontId="19" fillId="0" borderId="3" xfId="0" applyNumberFormat="1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/>
    </xf>
    <xf numFmtId="2" fontId="19" fillId="0" borderId="16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left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vertical="center" wrapText="1"/>
    </xf>
    <xf numFmtId="2" fontId="19" fillId="0" borderId="6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vertical="top" wrapText="1"/>
    </xf>
    <xf numFmtId="164" fontId="19" fillId="0" borderId="0" xfId="0" applyNumberFormat="1" applyFont="1" applyFill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49" fontId="19" fillId="0" borderId="9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49" fontId="19" fillId="0" borderId="11" xfId="0" applyNumberFormat="1" applyFont="1" applyFill="1" applyBorder="1" applyAlignment="1">
      <alignment horizontal="center" wrapText="1"/>
    </xf>
    <xf numFmtId="2" fontId="19" fillId="0" borderId="12" xfId="0" applyNumberFormat="1" applyFont="1" applyFill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2" fontId="19" fillId="0" borderId="14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left" wrapText="1"/>
    </xf>
    <xf numFmtId="2" fontId="19" fillId="0" borderId="9" xfId="0" applyNumberFormat="1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1" fontId="19" fillId="0" borderId="0" xfId="0" applyNumberFormat="1" applyFont="1" applyFill="1" applyAlignment="1">
      <alignment wrapText="1"/>
    </xf>
    <xf numFmtId="0" fontId="23" fillId="0" borderId="0" xfId="0" applyFont="1"/>
    <xf numFmtId="0" fontId="20" fillId="0" borderId="8" xfId="0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12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3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17" xfId="0" applyFont="1" applyFill="1" applyBorder="1"/>
    <xf numFmtId="2" fontId="11" fillId="0" borderId="17" xfId="0" applyNumberFormat="1" applyFont="1" applyFill="1" applyBorder="1" applyAlignment="1">
      <alignment horizontal="center"/>
    </xf>
    <xf numFmtId="2" fontId="11" fillId="0" borderId="18" xfId="0" applyNumberFormat="1" applyFont="1" applyFill="1" applyBorder="1" applyAlignment="1">
      <alignment horizontal="center"/>
    </xf>
    <xf numFmtId="0" fontId="19" fillId="2" borderId="18" xfId="0" applyFont="1" applyFill="1" applyBorder="1"/>
    <xf numFmtId="2" fontId="11" fillId="2" borderId="17" xfId="0" applyNumberFormat="1" applyFont="1" applyFill="1" applyBorder="1" applyAlignment="1">
      <alignment horizontal="center"/>
    </xf>
    <xf numFmtId="2" fontId="19" fillId="2" borderId="9" xfId="0" applyNumberFormat="1" applyFont="1" applyFill="1" applyBorder="1" applyAlignment="1">
      <alignment horizontal="center"/>
    </xf>
    <xf numFmtId="0" fontId="19" fillId="2" borderId="19" xfId="0" applyFont="1" applyFill="1" applyBorder="1"/>
    <xf numFmtId="2" fontId="11" fillId="2" borderId="18" xfId="0" applyNumberFormat="1" applyFont="1" applyFill="1" applyBorder="1" applyAlignment="1">
      <alignment horizontal="center"/>
    </xf>
    <xf numFmtId="0" fontId="21" fillId="0" borderId="0" xfId="0" applyFont="1" applyFill="1" applyAlignment="1">
      <alignment vertical="top"/>
    </xf>
    <xf numFmtId="0" fontId="21" fillId="0" borderId="0" xfId="0" applyFont="1" applyFill="1" applyAlignment="1">
      <alignment vertical="top" wrapText="1"/>
    </xf>
    <xf numFmtId="0" fontId="21" fillId="0" borderId="3" xfId="0" applyFont="1" applyFill="1" applyBorder="1" applyAlignment="1">
      <alignment horizontal="left" wrapText="1"/>
    </xf>
    <xf numFmtId="0" fontId="21" fillId="0" borderId="9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horizontal="center" wrapText="1"/>
    </xf>
    <xf numFmtId="1" fontId="21" fillId="0" borderId="6" xfId="0" applyNumberFormat="1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top"/>
    </xf>
    <xf numFmtId="49" fontId="21" fillId="0" borderId="2" xfId="0" applyNumberFormat="1" applyFont="1" applyFill="1" applyBorder="1" applyAlignment="1">
      <alignment horizontal="right" wrapText="1"/>
    </xf>
    <xf numFmtId="49" fontId="21" fillId="0" borderId="0" xfId="0" applyNumberFormat="1" applyFont="1" applyFill="1" applyAlignment="1">
      <alignment horizontal="right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2" xfId="0" applyFont="1" applyFill="1" applyBorder="1" applyAlignment="1">
      <alignment horizontal="left" wrapText="1"/>
    </xf>
    <xf numFmtId="0" fontId="21" fillId="0" borderId="8" xfId="0" applyFont="1" applyFill="1" applyBorder="1" applyAlignment="1">
      <alignment horizontal="left" wrapText="1"/>
    </xf>
    <xf numFmtId="49" fontId="21" fillId="0" borderId="3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right" wrapText="1"/>
    </xf>
    <xf numFmtId="49" fontId="21" fillId="0" borderId="10" xfId="0" applyNumberFormat="1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wrapText="1"/>
    </xf>
    <xf numFmtId="0" fontId="21" fillId="0" borderId="4" xfId="0" applyFont="1" applyFill="1" applyBorder="1" applyAlignment="1">
      <alignment horizontal="right" wrapText="1"/>
    </xf>
    <xf numFmtId="0" fontId="21" fillId="0" borderId="16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0" fillId="0" borderId="6" xfId="0" applyFont="1" applyFill="1" applyBorder="1" applyAlignment="1">
      <alignment horizontal="right" wrapText="1"/>
    </xf>
    <xf numFmtId="2" fontId="24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2" fontId="21" fillId="0" borderId="6" xfId="0" applyNumberFormat="1" applyFont="1" applyFill="1" applyBorder="1" applyAlignment="1">
      <alignment horizontal="left" wrapText="1"/>
    </xf>
    <xf numFmtId="0" fontId="21" fillId="0" borderId="7" xfId="0" applyFont="1" applyFill="1" applyBorder="1" applyAlignment="1">
      <alignment vertical="top" wrapText="1"/>
    </xf>
    <xf numFmtId="2" fontId="21" fillId="0" borderId="7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right"/>
    </xf>
    <xf numFmtId="0" fontId="21" fillId="0" borderId="13" xfId="0" applyFont="1" applyFill="1" applyBorder="1" applyAlignment="1">
      <alignment horizontal="left" wrapText="1"/>
    </xf>
    <xf numFmtId="0" fontId="21" fillId="0" borderId="6" xfId="0" applyNumberFormat="1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vertical="top" wrapText="1"/>
    </xf>
    <xf numFmtId="0" fontId="21" fillId="0" borderId="23" xfId="0" applyFont="1" applyFill="1" applyBorder="1" applyAlignment="1">
      <alignment wrapText="1"/>
    </xf>
    <xf numFmtId="0" fontId="21" fillId="0" borderId="23" xfId="0" applyFont="1" applyFill="1" applyBorder="1" applyAlignment="1">
      <alignment horizontal="left" wrapText="1"/>
    </xf>
    <xf numFmtId="0" fontId="3" fillId="0" borderId="17" xfId="0" applyFont="1" applyFill="1" applyBorder="1"/>
    <xf numFmtId="0" fontId="3" fillId="0" borderId="0" xfId="0" applyFont="1" applyFill="1" applyBorder="1"/>
    <xf numFmtId="0" fontId="21" fillId="0" borderId="7" xfId="0" applyFont="1" applyFill="1" applyBorder="1" applyAlignment="1">
      <alignment horizontal="right" wrapText="1"/>
    </xf>
    <xf numFmtId="2" fontId="21" fillId="0" borderId="14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left" wrapText="1"/>
    </xf>
    <xf numFmtId="2" fontId="21" fillId="0" borderId="9" xfId="0" applyNumberFormat="1" applyFont="1" applyFill="1" applyBorder="1" applyAlignment="1">
      <alignment horizontal="left" wrapText="1"/>
    </xf>
    <xf numFmtId="2" fontId="21" fillId="0" borderId="12" xfId="0" applyNumberFormat="1" applyFont="1" applyFill="1" applyBorder="1" applyAlignment="1">
      <alignment horizontal="right" wrapText="1"/>
    </xf>
    <xf numFmtId="1" fontId="21" fillId="0" borderId="0" xfId="0" applyNumberFormat="1" applyFont="1" applyFill="1" applyAlignment="1">
      <alignment wrapText="1"/>
    </xf>
    <xf numFmtId="164" fontId="21" fillId="0" borderId="0" xfId="0" applyNumberFormat="1" applyFont="1" applyFill="1" applyAlignment="1">
      <alignment horizontal="left" wrapText="1"/>
    </xf>
    <xf numFmtId="0" fontId="21" fillId="0" borderId="8" xfId="0" applyFont="1" applyFill="1" applyBorder="1" applyAlignment="1">
      <alignment horizontal="center"/>
    </xf>
    <xf numFmtId="0" fontId="21" fillId="0" borderId="16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 vertical="top" wrapText="1"/>
    </xf>
    <xf numFmtId="0" fontId="21" fillId="0" borderId="9" xfId="0" applyFont="1" applyFill="1" applyBorder="1" applyAlignment="1">
      <alignment horizontal="center" vertical="center"/>
    </xf>
    <xf numFmtId="0" fontId="21" fillId="0" borderId="3" xfId="0" applyFont="1" applyFill="1" applyBorder="1"/>
    <xf numFmtId="0" fontId="21" fillId="0" borderId="4" xfId="0" applyFont="1" applyFill="1" applyBorder="1" applyAlignment="1">
      <alignment horizontal="center"/>
    </xf>
    <xf numFmtId="2" fontId="21" fillId="0" borderId="17" xfId="0" applyNumberFormat="1" applyFont="1" applyFill="1" applyBorder="1" applyAlignment="1">
      <alignment horizontal="center"/>
    </xf>
    <xf numFmtId="2" fontId="21" fillId="0" borderId="18" xfId="0" applyNumberFormat="1" applyFont="1" applyFill="1" applyBorder="1" applyAlignment="1">
      <alignment horizontal="center"/>
    </xf>
    <xf numFmtId="0" fontId="21" fillId="0" borderId="18" xfId="0" applyFont="1" applyFill="1" applyBorder="1"/>
    <xf numFmtId="0" fontId="21" fillId="0" borderId="15" xfId="0" applyFont="1" applyFill="1" applyBorder="1"/>
    <xf numFmtId="0" fontId="21" fillId="2" borderId="18" xfId="0" applyFont="1" applyFill="1" applyBorder="1"/>
    <xf numFmtId="2" fontId="21" fillId="2" borderId="17" xfId="0" applyNumberFormat="1" applyFont="1" applyFill="1" applyBorder="1" applyAlignment="1">
      <alignment horizontal="center"/>
    </xf>
    <xf numFmtId="2" fontId="21" fillId="2" borderId="9" xfId="0" applyNumberFormat="1" applyFont="1" applyFill="1" applyBorder="1" applyAlignment="1">
      <alignment horizontal="center"/>
    </xf>
    <xf numFmtId="0" fontId="21" fillId="2" borderId="19" xfId="0" applyFont="1" applyFill="1" applyBorder="1"/>
    <xf numFmtId="2" fontId="21" fillId="2" borderId="27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25" xfId="0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Font="1" applyFill="1" applyBorder="1"/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wrapText="1"/>
    </xf>
    <xf numFmtId="2" fontId="19" fillId="0" borderId="9" xfId="0" applyNumberFormat="1" applyFont="1" applyFill="1" applyBorder="1" applyAlignment="1">
      <alignment wrapText="1"/>
    </xf>
    <xf numFmtId="2" fontId="19" fillId="0" borderId="17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center"/>
    </xf>
    <xf numFmtId="2" fontId="19" fillId="0" borderId="12" xfId="0" applyNumberFormat="1" applyFont="1" applyFill="1" applyBorder="1" applyAlignment="1">
      <alignment wrapText="1"/>
    </xf>
    <xf numFmtId="49" fontId="19" fillId="0" borderId="3" xfId="0" applyNumberFormat="1" applyFont="1" applyFill="1" applyBorder="1" applyAlignment="1">
      <alignment horizontal="center"/>
    </xf>
    <xf numFmtId="0" fontId="19" fillId="0" borderId="16" xfId="0" applyFont="1" applyFill="1" applyBorder="1" applyAlignment="1">
      <alignment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center" wrapText="1"/>
    </xf>
    <xf numFmtId="2" fontId="19" fillId="0" borderId="0" xfId="0" applyNumberFormat="1" applyFont="1" applyFill="1" applyAlignment="1">
      <alignment horizontal="left" vertical="top" wrapText="1"/>
    </xf>
    <xf numFmtId="2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49" fontId="21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U918"/>
  <sheetViews>
    <sheetView topLeftCell="A899" zoomScale="96" zoomScaleNormal="96" workbookViewId="0">
      <selection activeCell="A912" sqref="A912:I912"/>
    </sheetView>
  </sheetViews>
  <sheetFormatPr defaultRowHeight="15" x14ac:dyDescent="0.25"/>
  <cols>
    <col min="1" max="1" width="36.5703125" style="94" customWidth="1"/>
    <col min="2" max="2" width="25.140625" style="94" customWidth="1"/>
    <col min="3" max="3" width="11.5703125" style="94" customWidth="1"/>
    <col min="4" max="4" width="8.85546875" style="206" customWidth="1"/>
    <col min="5" max="5" width="9.85546875" style="206" customWidth="1"/>
    <col min="6" max="6" width="10.28515625" style="96" customWidth="1"/>
    <col min="7" max="7" width="10" style="96" customWidth="1"/>
    <col min="8" max="8" width="9.7109375" style="96" customWidth="1"/>
    <col min="9" max="9" width="14.85546875" style="96" customWidth="1"/>
    <col min="10" max="10" width="28.140625" style="94" customWidth="1"/>
    <col min="11" max="111" width="9.140625" style="75"/>
  </cols>
  <sheetData>
    <row r="1" spans="1:111" x14ac:dyDescent="0.25">
      <c r="A1" s="102"/>
      <c r="B1" s="102"/>
      <c r="C1" s="203"/>
      <c r="D1" s="204"/>
      <c r="E1" s="204"/>
      <c r="F1" s="205"/>
      <c r="G1" s="205"/>
      <c r="H1" s="205"/>
      <c r="I1" s="205"/>
    </row>
    <row r="2" spans="1:111" x14ac:dyDescent="0.25">
      <c r="A2" s="102"/>
      <c r="B2" s="102"/>
      <c r="C2" s="205" t="s">
        <v>278</v>
      </c>
      <c r="D2" s="205"/>
      <c r="E2" s="205"/>
      <c r="F2" s="205"/>
      <c r="G2" s="205"/>
      <c r="H2" s="205"/>
      <c r="I2" s="205"/>
    </row>
    <row r="3" spans="1:111" x14ac:dyDescent="0.25">
      <c r="A3" s="102"/>
      <c r="B3" s="102"/>
      <c r="C3" s="103" t="s">
        <v>246</v>
      </c>
      <c r="D3" s="103"/>
      <c r="E3" s="103"/>
      <c r="F3" s="103"/>
      <c r="G3" s="103"/>
      <c r="H3" s="103"/>
      <c r="I3" s="103"/>
    </row>
    <row r="4" spans="1:111" x14ac:dyDescent="0.25">
      <c r="A4" s="102"/>
      <c r="B4" s="102"/>
      <c r="C4" s="103" t="s">
        <v>279</v>
      </c>
      <c r="D4" s="103"/>
      <c r="E4" s="103"/>
      <c r="F4" s="103"/>
      <c r="G4" s="103"/>
      <c r="H4" s="103"/>
      <c r="I4" s="103"/>
    </row>
    <row r="5" spans="1:111" ht="15.75" thickBot="1" x14ac:dyDescent="0.3">
      <c r="A5" s="94" t="s">
        <v>2</v>
      </c>
    </row>
    <row r="6" spans="1:111" ht="60" customHeight="1" x14ac:dyDescent="0.25">
      <c r="A6" s="207" t="s">
        <v>234</v>
      </c>
      <c r="B6" s="208"/>
      <c r="C6" s="209" t="s">
        <v>230</v>
      </c>
      <c r="D6" s="210" t="s">
        <v>3</v>
      </c>
      <c r="E6" s="211" t="s">
        <v>3</v>
      </c>
      <c r="F6" s="463" t="s">
        <v>231</v>
      </c>
      <c r="G6" s="464"/>
      <c r="H6" s="465"/>
      <c r="I6" s="210" t="s">
        <v>4</v>
      </c>
      <c r="J6" s="212" t="s">
        <v>232</v>
      </c>
    </row>
    <row r="7" spans="1:111" ht="15.75" thickBot="1" x14ac:dyDescent="0.3">
      <c r="A7" s="213" t="s">
        <v>233</v>
      </c>
      <c r="B7" s="214"/>
      <c r="C7" s="215"/>
      <c r="D7" s="216" t="s">
        <v>5</v>
      </c>
      <c r="E7" s="217" t="s">
        <v>5</v>
      </c>
      <c r="F7" s="218"/>
      <c r="G7" s="219"/>
      <c r="H7" s="220"/>
      <c r="I7" s="216" t="s">
        <v>6</v>
      </c>
      <c r="J7" s="191"/>
    </row>
    <row r="8" spans="1:111" ht="15.75" thickBot="1" x14ac:dyDescent="0.3">
      <c r="A8" s="221"/>
      <c r="B8" s="222"/>
      <c r="C8" s="223"/>
      <c r="D8" s="224" t="s">
        <v>7</v>
      </c>
      <c r="E8" s="224" t="s">
        <v>8</v>
      </c>
      <c r="F8" s="224" t="s">
        <v>9</v>
      </c>
      <c r="G8" s="224" t="s">
        <v>10</v>
      </c>
      <c r="H8" s="225" t="s">
        <v>11</v>
      </c>
      <c r="I8" s="225" t="s">
        <v>12</v>
      </c>
      <c r="J8" s="226"/>
    </row>
    <row r="9" spans="1:111" ht="18" customHeight="1" x14ac:dyDescent="0.25">
      <c r="A9" s="189"/>
      <c r="B9" s="94" t="s">
        <v>13</v>
      </c>
      <c r="C9" s="95"/>
      <c r="D9" s="190"/>
      <c r="E9" s="227"/>
      <c r="F9" s="97"/>
      <c r="G9" s="97"/>
      <c r="H9" s="228"/>
      <c r="I9" s="190"/>
      <c r="J9" s="191"/>
    </row>
    <row r="10" spans="1:111" s="25" customFormat="1" x14ac:dyDescent="0.25">
      <c r="A10" s="189" t="s">
        <v>172</v>
      </c>
      <c r="B10" s="229"/>
      <c r="C10" s="230" t="s">
        <v>392</v>
      </c>
      <c r="D10" s="97"/>
      <c r="E10" s="97"/>
      <c r="F10" s="190">
        <v>10</v>
      </c>
      <c r="G10" s="97">
        <v>10</v>
      </c>
      <c r="H10" s="97">
        <v>24.5</v>
      </c>
      <c r="I10" s="190">
        <v>228</v>
      </c>
      <c r="J10" s="191" t="s">
        <v>56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</row>
    <row r="11" spans="1:111" s="25" customFormat="1" x14ac:dyDescent="0.25">
      <c r="A11" s="189"/>
      <c r="B11" s="229" t="s">
        <v>96</v>
      </c>
      <c r="C11" s="230"/>
      <c r="D11" s="97">
        <v>20</v>
      </c>
      <c r="E11" s="97">
        <v>20</v>
      </c>
      <c r="F11" s="97"/>
      <c r="G11" s="231"/>
      <c r="H11" s="97"/>
      <c r="I11" s="231"/>
      <c r="J11" s="191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</row>
    <row r="12" spans="1:111" s="25" customFormat="1" x14ac:dyDescent="0.25">
      <c r="A12" s="189"/>
      <c r="B12" s="229" t="s">
        <v>16</v>
      </c>
      <c r="C12" s="230"/>
      <c r="D12" s="97">
        <v>100</v>
      </c>
      <c r="E12" s="97">
        <v>100</v>
      </c>
      <c r="F12" s="97"/>
      <c r="G12" s="231"/>
      <c r="H12" s="97"/>
      <c r="I12" s="231"/>
      <c r="J12" s="191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</row>
    <row r="13" spans="1:111" s="25" customFormat="1" x14ac:dyDescent="0.25">
      <c r="A13" s="189"/>
      <c r="B13" s="229" t="s">
        <v>52</v>
      </c>
      <c r="C13" s="230"/>
      <c r="D13" s="97">
        <v>76</v>
      </c>
      <c r="E13" s="97">
        <v>76</v>
      </c>
      <c r="F13" s="97"/>
      <c r="G13" s="231"/>
      <c r="H13" s="97"/>
      <c r="I13" s="231"/>
      <c r="J13" s="191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</row>
    <row r="14" spans="1:111" s="25" customFormat="1" x14ac:dyDescent="0.25">
      <c r="A14" s="189"/>
      <c r="B14" s="229" t="s">
        <v>50</v>
      </c>
      <c r="C14" s="230"/>
      <c r="D14" s="97">
        <v>3</v>
      </c>
      <c r="E14" s="97">
        <v>3</v>
      </c>
      <c r="F14" s="97"/>
      <c r="G14" s="231"/>
      <c r="H14" s="97"/>
      <c r="I14" s="231"/>
      <c r="J14" s="191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</row>
    <row r="15" spans="1:111" s="25" customFormat="1" x14ac:dyDescent="0.25">
      <c r="A15" s="189"/>
      <c r="B15" s="229" t="s">
        <v>19</v>
      </c>
      <c r="C15" s="230"/>
      <c r="D15" s="97">
        <v>1.5</v>
      </c>
      <c r="E15" s="97">
        <v>1.5</v>
      </c>
      <c r="F15" s="97"/>
      <c r="G15" s="231"/>
      <c r="H15" s="97"/>
      <c r="I15" s="231"/>
      <c r="J15" s="191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</row>
    <row r="16" spans="1:111" s="25" customFormat="1" x14ac:dyDescent="0.25">
      <c r="A16" s="189"/>
      <c r="B16" s="229" t="s">
        <v>20</v>
      </c>
      <c r="C16" s="230"/>
      <c r="D16" s="97">
        <v>3</v>
      </c>
      <c r="E16" s="97">
        <v>3</v>
      </c>
      <c r="F16" s="97"/>
      <c r="G16" s="231"/>
      <c r="H16" s="97"/>
      <c r="I16" s="231"/>
      <c r="J16" s="191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</row>
    <row r="17" spans="1:175" s="34" customFormat="1" x14ac:dyDescent="0.25">
      <c r="A17" s="198" t="s">
        <v>160</v>
      </c>
      <c r="B17" s="102"/>
      <c r="C17" s="104" t="s">
        <v>259</v>
      </c>
      <c r="D17" s="232"/>
      <c r="E17" s="199"/>
      <c r="F17" s="115">
        <v>0.06</v>
      </c>
      <c r="G17" s="201">
        <v>0.02</v>
      </c>
      <c r="H17" s="205">
        <v>4.99</v>
      </c>
      <c r="I17" s="201">
        <v>20</v>
      </c>
      <c r="J17" s="191" t="s">
        <v>257</v>
      </c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</row>
    <row r="18" spans="1:175" s="34" customFormat="1" x14ac:dyDescent="0.25">
      <c r="A18" s="198"/>
      <c r="B18" s="102" t="s">
        <v>59</v>
      </c>
      <c r="C18" s="116"/>
      <c r="D18" s="103">
        <v>0.3</v>
      </c>
      <c r="E18" s="104">
        <v>0.3</v>
      </c>
      <c r="F18" s="115"/>
      <c r="G18" s="115"/>
      <c r="H18" s="201"/>
      <c r="I18" s="201"/>
      <c r="J18" s="191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</row>
    <row r="19" spans="1:175" s="34" customFormat="1" x14ac:dyDescent="0.25">
      <c r="A19" s="198"/>
      <c r="B19" s="102" t="s">
        <v>50</v>
      </c>
      <c r="C19" s="116"/>
      <c r="D19" s="103">
        <v>5</v>
      </c>
      <c r="E19" s="104">
        <v>5</v>
      </c>
      <c r="F19" s="115"/>
      <c r="G19" s="115"/>
      <c r="H19" s="201"/>
      <c r="I19" s="115"/>
      <c r="J19" s="191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</row>
    <row r="20" spans="1:175" s="34" customFormat="1" x14ac:dyDescent="0.25">
      <c r="A20" s="198"/>
      <c r="B20" s="102" t="s">
        <v>17</v>
      </c>
      <c r="C20" s="116"/>
      <c r="D20" s="103">
        <v>180</v>
      </c>
      <c r="E20" s="104">
        <v>180</v>
      </c>
      <c r="F20" s="115"/>
      <c r="G20" s="115"/>
      <c r="H20" s="201"/>
      <c r="I20" s="115"/>
      <c r="J20" s="191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</row>
    <row r="21" spans="1:175" x14ac:dyDescent="0.25">
      <c r="A21" s="189" t="s">
        <v>23</v>
      </c>
      <c r="C21" s="192" t="s">
        <v>158</v>
      </c>
      <c r="D21" s="233"/>
      <c r="E21" s="227"/>
      <c r="F21" s="190">
        <v>1.9</v>
      </c>
      <c r="G21" s="97">
        <v>4.4000000000000004</v>
      </c>
      <c r="H21" s="96">
        <v>13</v>
      </c>
      <c r="I21" s="190">
        <v>99</v>
      </c>
      <c r="J21" s="191" t="s">
        <v>24</v>
      </c>
    </row>
    <row r="22" spans="1:175" x14ac:dyDescent="0.25">
      <c r="A22" s="189"/>
      <c r="B22" s="94" t="s">
        <v>25</v>
      </c>
      <c r="C22" s="95"/>
      <c r="D22" s="190">
        <v>25</v>
      </c>
      <c r="E22" s="97">
        <v>25</v>
      </c>
      <c r="F22" s="190"/>
      <c r="G22" s="97"/>
      <c r="H22" s="97"/>
      <c r="I22" s="190"/>
      <c r="J22" s="191"/>
    </row>
    <row r="23" spans="1:175" ht="15.75" thickBot="1" x14ac:dyDescent="0.3">
      <c r="A23" s="189"/>
      <c r="B23" s="94" t="s">
        <v>20</v>
      </c>
      <c r="C23" s="95"/>
      <c r="D23" s="190">
        <v>5</v>
      </c>
      <c r="E23" s="97">
        <v>5</v>
      </c>
      <c r="F23" s="190" t="s">
        <v>1</v>
      </c>
      <c r="G23" s="97"/>
      <c r="H23" s="97"/>
      <c r="I23" s="190"/>
      <c r="J23" s="191"/>
    </row>
    <row r="24" spans="1:175" ht="15.75" thickBot="1" x14ac:dyDescent="0.3">
      <c r="A24" s="234" t="s">
        <v>26</v>
      </c>
      <c r="B24" s="235"/>
      <c r="C24" s="236">
        <v>418</v>
      </c>
      <c r="D24" s="225"/>
      <c r="E24" s="224"/>
      <c r="F24" s="224">
        <f>SUM(F9:F23)</f>
        <v>11.96</v>
      </c>
      <c r="G24" s="224">
        <f>SUM(G9:G23)</f>
        <v>14.42</v>
      </c>
      <c r="H24" s="224">
        <f>SUM(H9:H23)</f>
        <v>42.49</v>
      </c>
      <c r="I24" s="224">
        <f>SUM(I9:I23)</f>
        <v>347</v>
      </c>
      <c r="J24" s="226"/>
    </row>
    <row r="25" spans="1:175" s="25" customFormat="1" x14ac:dyDescent="0.25">
      <c r="A25" s="189" t="s">
        <v>27</v>
      </c>
      <c r="B25" s="94"/>
      <c r="C25" s="95">
        <v>125</v>
      </c>
      <c r="D25" s="100">
        <v>125</v>
      </c>
      <c r="E25" s="95">
        <v>125</v>
      </c>
      <c r="F25" s="190">
        <v>0.9</v>
      </c>
      <c r="G25" s="97">
        <v>0.08</v>
      </c>
      <c r="H25" s="96">
        <v>22</v>
      </c>
      <c r="I25" s="97">
        <v>91</v>
      </c>
      <c r="J25" s="191" t="s">
        <v>419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75" s="25" customFormat="1" ht="15.75" thickBot="1" x14ac:dyDescent="0.3">
      <c r="A26" s="189"/>
      <c r="B26" s="94"/>
      <c r="C26" s="95"/>
      <c r="D26" s="100"/>
      <c r="E26" s="95"/>
      <c r="F26" s="190"/>
      <c r="G26" s="97"/>
      <c r="H26" s="96"/>
      <c r="I26" s="97"/>
      <c r="J26" s="191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75" ht="15.75" thickBot="1" x14ac:dyDescent="0.3">
      <c r="A27" s="234" t="s">
        <v>26</v>
      </c>
      <c r="B27" s="235"/>
      <c r="C27" s="236">
        <f>SUM(C25:C25)</f>
        <v>125</v>
      </c>
      <c r="D27" s="225"/>
      <c r="E27" s="237"/>
      <c r="F27" s="224">
        <f>SUM(F25)</f>
        <v>0.9</v>
      </c>
      <c r="G27" s="224">
        <f>SUM(G25)</f>
        <v>0.08</v>
      </c>
      <c r="H27" s="224">
        <f>SUM(H25)</f>
        <v>22</v>
      </c>
      <c r="I27" s="224">
        <f>SUM(I25)</f>
        <v>91</v>
      </c>
      <c r="J27" s="226"/>
    </row>
    <row r="28" spans="1:175" ht="15.75" thickBot="1" x14ac:dyDescent="0.3">
      <c r="A28" s="238"/>
      <c r="B28" s="239"/>
      <c r="C28" s="240">
        <v>543</v>
      </c>
      <c r="D28" s="241"/>
      <c r="E28" s="242"/>
      <c r="F28" s="210">
        <f>F24+F27</f>
        <v>12.860000000000001</v>
      </c>
      <c r="G28" s="210">
        <f>G24+G27</f>
        <v>14.5</v>
      </c>
      <c r="H28" s="210">
        <f>H24+H27</f>
        <v>64.490000000000009</v>
      </c>
      <c r="I28" s="210">
        <f>I24+I27</f>
        <v>438</v>
      </c>
      <c r="J28" s="191"/>
    </row>
    <row r="29" spans="1:175" x14ac:dyDescent="0.25">
      <c r="A29" s="238"/>
      <c r="B29" s="239" t="s">
        <v>28</v>
      </c>
      <c r="C29" s="240"/>
      <c r="D29" s="241"/>
      <c r="E29" s="243"/>
      <c r="F29" s="210"/>
      <c r="G29" s="211"/>
      <c r="H29" s="241"/>
      <c r="I29" s="210"/>
      <c r="J29" s="191"/>
    </row>
    <row r="30" spans="1:175" s="56" customFormat="1" ht="30" customHeight="1" x14ac:dyDescent="0.25">
      <c r="A30" s="189" t="s">
        <v>332</v>
      </c>
      <c r="B30" s="94"/>
      <c r="C30" s="95">
        <v>50</v>
      </c>
      <c r="D30" s="96"/>
      <c r="E30" s="97"/>
      <c r="F30" s="96">
        <v>0.8</v>
      </c>
      <c r="G30" s="97">
        <v>2.5</v>
      </c>
      <c r="H30" s="96">
        <v>4.5999999999999996</v>
      </c>
      <c r="I30" s="190">
        <v>45</v>
      </c>
      <c r="J30" s="191" t="s">
        <v>418</v>
      </c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</row>
    <row r="31" spans="1:175" s="56" customFormat="1" ht="30" customHeight="1" x14ac:dyDescent="0.25">
      <c r="A31" s="189"/>
      <c r="B31" s="94" t="s">
        <v>42</v>
      </c>
      <c r="C31" s="95"/>
      <c r="D31" s="96">
        <v>55.63</v>
      </c>
      <c r="E31" s="97">
        <v>44.5</v>
      </c>
      <c r="F31" s="96"/>
      <c r="G31" s="97"/>
      <c r="H31" s="96"/>
      <c r="I31" s="190"/>
      <c r="J31" s="22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</row>
    <row r="32" spans="1:175" s="56" customFormat="1" ht="30" customHeight="1" x14ac:dyDescent="0.25">
      <c r="A32" s="189"/>
      <c r="B32" s="94" t="s">
        <v>19</v>
      </c>
      <c r="C32" s="95"/>
      <c r="D32" s="96">
        <v>0.5</v>
      </c>
      <c r="E32" s="97">
        <v>0.5</v>
      </c>
      <c r="F32" s="96"/>
      <c r="G32" s="97"/>
      <c r="H32" s="96"/>
      <c r="I32" s="190"/>
      <c r="J32" s="229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</row>
    <row r="33" spans="1:175" s="56" customFormat="1" ht="30" customHeight="1" x14ac:dyDescent="0.25">
      <c r="A33" s="189"/>
      <c r="B33" s="94" t="s">
        <v>34</v>
      </c>
      <c r="C33" s="95"/>
      <c r="D33" s="96">
        <v>2.5</v>
      </c>
      <c r="E33" s="97">
        <v>2.5</v>
      </c>
      <c r="F33" s="96"/>
      <c r="G33" s="97"/>
      <c r="H33" s="96"/>
      <c r="I33" s="190"/>
      <c r="J33" s="229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</row>
    <row r="34" spans="1:175" s="56" customFormat="1" ht="15.75" x14ac:dyDescent="0.25">
      <c r="A34" s="189"/>
      <c r="B34" s="102" t="s">
        <v>50</v>
      </c>
      <c r="C34" s="95"/>
      <c r="D34" s="96">
        <v>2.5</v>
      </c>
      <c r="E34" s="97">
        <v>2.5</v>
      </c>
      <c r="F34" s="96"/>
      <c r="G34" s="97"/>
      <c r="H34" s="96"/>
      <c r="I34" s="190"/>
      <c r="J34" s="197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</row>
    <row r="35" spans="1:175" ht="30" x14ac:dyDescent="0.25">
      <c r="A35" s="189" t="s">
        <v>369</v>
      </c>
      <c r="C35" s="95" t="s">
        <v>409</v>
      </c>
      <c r="D35" s="96"/>
      <c r="E35" s="97"/>
      <c r="F35" s="96">
        <v>3.86</v>
      </c>
      <c r="G35" s="97">
        <v>5.8</v>
      </c>
      <c r="H35" s="96">
        <v>15.24</v>
      </c>
      <c r="I35" s="190">
        <v>133</v>
      </c>
      <c r="J35" s="191" t="s">
        <v>209</v>
      </c>
    </row>
    <row r="36" spans="1:175" s="25" customFormat="1" x14ac:dyDescent="0.25">
      <c r="A36" s="189"/>
      <c r="B36" s="94" t="s">
        <v>203</v>
      </c>
      <c r="C36" s="192"/>
      <c r="D36" s="95">
        <v>22.61</v>
      </c>
      <c r="E36" s="100">
        <v>14.67</v>
      </c>
      <c r="F36" s="190"/>
      <c r="G36" s="190"/>
      <c r="H36" s="190"/>
      <c r="I36" s="190"/>
      <c r="J36" s="191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/>
    </row>
    <row r="37" spans="1:175" x14ac:dyDescent="0.25">
      <c r="A37" s="189"/>
      <c r="B37" s="94" t="s">
        <v>30</v>
      </c>
      <c r="C37" s="95"/>
      <c r="D37" s="96">
        <v>79.8</v>
      </c>
      <c r="E37" s="97">
        <v>60</v>
      </c>
      <c r="G37" s="97"/>
      <c r="I37" s="190"/>
      <c r="J37" s="191"/>
    </row>
    <row r="38" spans="1:175" x14ac:dyDescent="0.25">
      <c r="A38" s="189"/>
      <c r="B38" s="94" t="s">
        <v>32</v>
      </c>
      <c r="C38" s="95"/>
      <c r="D38" s="96">
        <v>10.64</v>
      </c>
      <c r="E38" s="97">
        <v>8</v>
      </c>
      <c r="G38" s="97"/>
      <c r="I38" s="190"/>
      <c r="J38" s="191"/>
    </row>
    <row r="39" spans="1:175" x14ac:dyDescent="0.25">
      <c r="A39" s="189"/>
      <c r="B39" s="94" t="s">
        <v>33</v>
      </c>
      <c r="C39" s="95"/>
      <c r="D39" s="96">
        <v>9.52</v>
      </c>
      <c r="E39" s="97">
        <v>8</v>
      </c>
      <c r="G39" s="97"/>
      <c r="I39" s="190"/>
      <c r="J39" s="191"/>
    </row>
    <row r="40" spans="1:175" x14ac:dyDescent="0.25">
      <c r="A40" s="189"/>
      <c r="B40" s="94" t="s">
        <v>298</v>
      </c>
      <c r="C40" s="95"/>
      <c r="D40" s="96">
        <v>8</v>
      </c>
      <c r="E40" s="97">
        <v>8</v>
      </c>
      <c r="G40" s="97"/>
      <c r="I40" s="190"/>
      <c r="J40" s="191"/>
    </row>
    <row r="41" spans="1:175" x14ac:dyDescent="0.25">
      <c r="A41" s="189"/>
      <c r="B41" s="94" t="s">
        <v>34</v>
      </c>
      <c r="C41" s="95"/>
      <c r="D41" s="96">
        <v>2.4</v>
      </c>
      <c r="E41" s="97">
        <v>2.4</v>
      </c>
      <c r="G41" s="97"/>
      <c r="I41" s="190"/>
      <c r="J41" s="191"/>
    </row>
    <row r="42" spans="1:175" x14ac:dyDescent="0.25">
      <c r="A42" s="189"/>
      <c r="B42" s="94" t="s">
        <v>19</v>
      </c>
      <c r="C42" s="95"/>
      <c r="D42" s="96">
        <v>1</v>
      </c>
      <c r="E42" s="97">
        <v>1</v>
      </c>
      <c r="G42" s="97"/>
      <c r="I42" s="190"/>
      <c r="J42" s="191"/>
    </row>
    <row r="43" spans="1:175" x14ac:dyDescent="0.25">
      <c r="A43" s="189"/>
      <c r="B43" s="94" t="s">
        <v>17</v>
      </c>
      <c r="C43" s="95"/>
      <c r="D43" s="96">
        <v>152</v>
      </c>
      <c r="E43" s="97">
        <v>152</v>
      </c>
      <c r="G43" s="97"/>
      <c r="I43" s="190"/>
      <c r="J43" s="191"/>
    </row>
    <row r="44" spans="1:175" s="34" customFormat="1" ht="30" customHeight="1" x14ac:dyDescent="0.25">
      <c r="A44" s="189" t="s">
        <v>335</v>
      </c>
      <c r="B44" s="94"/>
      <c r="C44" s="95" t="s">
        <v>334</v>
      </c>
      <c r="D44" s="95"/>
      <c r="E44" s="100"/>
      <c r="F44" s="95">
        <v>6.2</v>
      </c>
      <c r="G44" s="100">
        <v>6.5</v>
      </c>
      <c r="H44" s="95">
        <v>5</v>
      </c>
      <c r="I44" s="100">
        <v>103</v>
      </c>
      <c r="J44" s="191" t="s">
        <v>336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26"/>
    </row>
    <row r="45" spans="1:175" s="34" customFormat="1" x14ac:dyDescent="0.25">
      <c r="A45" s="189"/>
      <c r="B45" s="94" t="s">
        <v>183</v>
      </c>
      <c r="C45" s="95"/>
      <c r="D45" s="95">
        <v>48</v>
      </c>
      <c r="E45" s="100">
        <v>48</v>
      </c>
      <c r="F45" s="95"/>
      <c r="G45" s="100"/>
      <c r="H45" s="95"/>
      <c r="I45" s="100"/>
      <c r="J45" s="191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26"/>
    </row>
    <row r="46" spans="1:175" s="34" customFormat="1" x14ac:dyDescent="0.25">
      <c r="A46" s="189"/>
      <c r="B46" s="94" t="s">
        <v>38</v>
      </c>
      <c r="C46" s="95"/>
      <c r="D46" s="95">
        <v>6</v>
      </c>
      <c r="E46" s="100">
        <v>6</v>
      </c>
      <c r="F46" s="95"/>
      <c r="G46" s="100"/>
      <c r="H46" s="95"/>
      <c r="I46" s="100"/>
      <c r="J46" s="191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26"/>
    </row>
    <row r="47" spans="1:175" s="34" customFormat="1" x14ac:dyDescent="0.25">
      <c r="A47" s="189"/>
      <c r="B47" s="94" t="s">
        <v>17</v>
      </c>
      <c r="C47" s="95"/>
      <c r="D47" s="95">
        <v>6</v>
      </c>
      <c r="E47" s="100">
        <v>6</v>
      </c>
      <c r="F47" s="95"/>
      <c r="G47" s="100"/>
      <c r="H47" s="95"/>
      <c r="I47" s="100"/>
      <c r="J47" s="191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26"/>
    </row>
    <row r="48" spans="1:175" s="34" customFormat="1" x14ac:dyDescent="0.25">
      <c r="A48" s="189"/>
      <c r="B48" s="94" t="s">
        <v>33</v>
      </c>
      <c r="C48" s="95"/>
      <c r="D48" s="95">
        <v>14.28</v>
      </c>
      <c r="E48" s="100">
        <v>11.99</v>
      </c>
      <c r="F48" s="95"/>
      <c r="G48" s="100"/>
      <c r="H48" s="95"/>
      <c r="I48" s="100"/>
      <c r="J48" s="191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26"/>
    </row>
    <row r="49" spans="1:152" s="34" customFormat="1" x14ac:dyDescent="0.25">
      <c r="A49" s="189"/>
      <c r="B49" s="94" t="s">
        <v>96</v>
      </c>
      <c r="C49" s="95"/>
      <c r="D49" s="95">
        <v>3</v>
      </c>
      <c r="E49" s="100">
        <v>3</v>
      </c>
      <c r="F49" s="95"/>
      <c r="G49" s="100"/>
      <c r="H49" s="95"/>
      <c r="I49" s="100"/>
      <c r="J49" s="191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26"/>
    </row>
    <row r="50" spans="1:152" s="34" customFormat="1" x14ac:dyDescent="0.25">
      <c r="A50" s="189"/>
      <c r="B50" s="94" t="s">
        <v>19</v>
      </c>
      <c r="C50" s="95"/>
      <c r="D50" s="95">
        <v>0.5</v>
      </c>
      <c r="E50" s="100">
        <v>0.5</v>
      </c>
      <c r="F50" s="95"/>
      <c r="G50" s="100"/>
      <c r="H50" s="95"/>
      <c r="I50" s="100"/>
      <c r="J50" s="191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26"/>
    </row>
    <row r="51" spans="1:152" s="34" customFormat="1" x14ac:dyDescent="0.25">
      <c r="A51" s="189"/>
      <c r="B51" s="94" t="s">
        <v>41</v>
      </c>
      <c r="C51" s="95"/>
      <c r="D51" s="95"/>
      <c r="E51" s="100">
        <v>74</v>
      </c>
      <c r="F51" s="95"/>
      <c r="G51" s="100"/>
      <c r="H51" s="95"/>
      <c r="I51" s="100"/>
      <c r="J51" s="191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26"/>
    </row>
    <row r="52" spans="1:152" s="34" customFormat="1" x14ac:dyDescent="0.25">
      <c r="A52" s="189"/>
      <c r="B52" s="94" t="s">
        <v>34</v>
      </c>
      <c r="C52" s="95"/>
      <c r="D52" s="95">
        <v>2</v>
      </c>
      <c r="E52" s="100">
        <v>2</v>
      </c>
      <c r="F52" s="95"/>
      <c r="G52" s="100"/>
      <c r="H52" s="95"/>
      <c r="I52" s="100"/>
      <c r="J52" s="191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26"/>
    </row>
    <row r="53" spans="1:152" s="34" customFormat="1" x14ac:dyDescent="0.25">
      <c r="A53" s="189"/>
      <c r="B53" s="94" t="s">
        <v>224</v>
      </c>
      <c r="C53" s="192"/>
      <c r="D53" s="134"/>
      <c r="E53" s="133">
        <v>10</v>
      </c>
      <c r="F53" s="96"/>
      <c r="G53" s="97"/>
      <c r="H53" s="96"/>
      <c r="I53" s="190"/>
      <c r="J53" s="191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26"/>
    </row>
    <row r="54" spans="1:152" s="34" customFormat="1" x14ac:dyDescent="0.25">
      <c r="A54" s="189"/>
      <c r="B54" s="94" t="s">
        <v>52</v>
      </c>
      <c r="C54" s="192"/>
      <c r="D54" s="134">
        <v>9</v>
      </c>
      <c r="E54" s="133">
        <v>9</v>
      </c>
      <c r="F54" s="96"/>
      <c r="G54" s="97"/>
      <c r="H54" s="96"/>
      <c r="I54" s="190"/>
      <c r="J54" s="191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26"/>
    </row>
    <row r="55" spans="1:152" s="34" customFormat="1" x14ac:dyDescent="0.25">
      <c r="A55" s="189"/>
      <c r="B55" s="94" t="s">
        <v>34</v>
      </c>
      <c r="C55" s="192"/>
      <c r="D55" s="134">
        <v>0.4</v>
      </c>
      <c r="E55" s="133">
        <v>0.4</v>
      </c>
      <c r="F55" s="96"/>
      <c r="G55" s="97"/>
      <c r="H55" s="96"/>
      <c r="I55" s="190"/>
      <c r="J55" s="191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26"/>
    </row>
    <row r="56" spans="1:152" s="34" customFormat="1" x14ac:dyDescent="0.25">
      <c r="A56" s="189"/>
      <c r="B56" s="94" t="s">
        <v>43</v>
      </c>
      <c r="C56" s="192"/>
      <c r="D56" s="134">
        <v>0.4</v>
      </c>
      <c r="E56" s="133">
        <v>0.4</v>
      </c>
      <c r="F56" s="96"/>
      <c r="G56" s="97"/>
      <c r="H56" s="96"/>
      <c r="I56" s="190"/>
      <c r="J56" s="191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26"/>
    </row>
    <row r="57" spans="1:152" s="34" customFormat="1" x14ac:dyDescent="0.25">
      <c r="A57" s="189"/>
      <c r="B57" s="94" t="s">
        <v>188</v>
      </c>
      <c r="C57" s="192"/>
      <c r="D57" s="96">
        <v>0.79</v>
      </c>
      <c r="E57" s="97">
        <v>0.6</v>
      </c>
      <c r="F57" s="96"/>
      <c r="G57" s="97"/>
      <c r="H57" s="96"/>
      <c r="I57" s="190"/>
      <c r="J57" s="191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26"/>
    </row>
    <row r="58" spans="1:152" s="34" customFormat="1" x14ac:dyDescent="0.25">
      <c r="A58" s="189"/>
      <c r="B58" s="94" t="s">
        <v>33</v>
      </c>
      <c r="C58" s="192"/>
      <c r="D58" s="96">
        <v>0.24</v>
      </c>
      <c r="E58" s="97">
        <v>0.2</v>
      </c>
      <c r="F58" s="96"/>
      <c r="G58" s="97"/>
      <c r="H58" s="96"/>
      <c r="I58" s="190"/>
      <c r="J58" s="191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26"/>
    </row>
    <row r="59" spans="1:152" s="34" customFormat="1" x14ac:dyDescent="0.25">
      <c r="A59" s="189"/>
      <c r="B59" s="94" t="s">
        <v>44</v>
      </c>
      <c r="C59" s="192"/>
      <c r="D59" s="134">
        <v>1</v>
      </c>
      <c r="E59" s="133">
        <v>1</v>
      </c>
      <c r="F59" s="96"/>
      <c r="G59" s="97"/>
      <c r="H59" s="96"/>
      <c r="I59" s="190"/>
      <c r="J59" s="191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26"/>
    </row>
    <row r="60" spans="1:152" s="34" customFormat="1" x14ac:dyDescent="0.25">
      <c r="A60" s="189"/>
      <c r="B60" s="94" t="s">
        <v>34</v>
      </c>
      <c r="C60" s="192"/>
      <c r="D60" s="134">
        <v>0.2</v>
      </c>
      <c r="E60" s="133">
        <v>0.2</v>
      </c>
      <c r="F60" s="96"/>
      <c r="G60" s="97"/>
      <c r="H60" s="96"/>
      <c r="I60" s="190"/>
      <c r="J60" s="191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26"/>
    </row>
    <row r="61" spans="1:152" s="34" customFormat="1" x14ac:dyDescent="0.25">
      <c r="A61" s="189"/>
      <c r="B61" s="94" t="s">
        <v>39</v>
      </c>
      <c r="C61" s="192"/>
      <c r="D61" s="134">
        <v>0.1</v>
      </c>
      <c r="E61" s="133">
        <v>0.1</v>
      </c>
      <c r="F61" s="96"/>
      <c r="G61" s="97"/>
      <c r="H61" s="96"/>
      <c r="I61" s="190"/>
      <c r="J61" s="191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26"/>
    </row>
    <row r="62" spans="1:152" s="34" customFormat="1" x14ac:dyDescent="0.25">
      <c r="A62" s="189"/>
      <c r="B62" s="94" t="s">
        <v>50</v>
      </c>
      <c r="C62" s="192"/>
      <c r="D62" s="134">
        <v>0.2</v>
      </c>
      <c r="E62" s="133">
        <v>0.2</v>
      </c>
      <c r="F62" s="96"/>
      <c r="G62" s="97"/>
      <c r="H62" s="96"/>
      <c r="I62" s="190"/>
      <c r="J62" s="191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26"/>
    </row>
    <row r="63" spans="1:152" s="41" customFormat="1" x14ac:dyDescent="0.25">
      <c r="A63" s="189" t="s">
        <v>250</v>
      </c>
      <c r="B63" s="94"/>
      <c r="C63" s="95" t="s">
        <v>285</v>
      </c>
      <c r="D63" s="97"/>
      <c r="E63" s="97"/>
      <c r="F63" s="97">
        <v>6.2</v>
      </c>
      <c r="G63" s="97">
        <v>5.8</v>
      </c>
      <c r="H63" s="97">
        <v>38</v>
      </c>
      <c r="I63" s="190">
        <v>229</v>
      </c>
      <c r="J63" s="202" t="s">
        <v>273</v>
      </c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</row>
    <row r="64" spans="1:152" s="41" customFormat="1" x14ac:dyDescent="0.25">
      <c r="A64" s="189"/>
      <c r="B64" s="94" t="s">
        <v>120</v>
      </c>
      <c r="C64" s="95"/>
      <c r="D64" s="96">
        <v>32.5</v>
      </c>
      <c r="E64" s="97">
        <v>32.5</v>
      </c>
      <c r="F64" s="96"/>
      <c r="G64" s="97"/>
      <c r="H64" s="96"/>
      <c r="I64" s="190"/>
      <c r="J64" s="202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</row>
    <row r="65" spans="1:152" s="41" customFormat="1" x14ac:dyDescent="0.25">
      <c r="A65" s="189"/>
      <c r="B65" s="94" t="s">
        <v>17</v>
      </c>
      <c r="C65" s="95"/>
      <c r="D65" s="96">
        <v>108</v>
      </c>
      <c r="E65" s="97">
        <v>108</v>
      </c>
      <c r="F65" s="96"/>
      <c r="G65" s="97"/>
      <c r="H65" s="96"/>
      <c r="I65" s="190"/>
      <c r="J65" s="202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</row>
    <row r="66" spans="1:152" s="41" customFormat="1" x14ac:dyDescent="0.25">
      <c r="A66" s="189"/>
      <c r="B66" s="94" t="s">
        <v>20</v>
      </c>
      <c r="C66" s="95"/>
      <c r="D66" s="96">
        <v>3</v>
      </c>
      <c r="E66" s="97">
        <v>3</v>
      </c>
      <c r="F66" s="96"/>
      <c r="G66" s="97"/>
      <c r="H66" s="96"/>
      <c r="I66" s="190"/>
      <c r="J66" s="202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</row>
    <row r="67" spans="1:152" s="41" customFormat="1" x14ac:dyDescent="0.25">
      <c r="A67" s="189"/>
      <c r="B67" s="94" t="s">
        <v>19</v>
      </c>
      <c r="C67" s="95"/>
      <c r="D67" s="96">
        <v>0.5</v>
      </c>
      <c r="E67" s="97">
        <v>0.5</v>
      </c>
      <c r="F67" s="96"/>
      <c r="G67" s="97"/>
      <c r="H67" s="96"/>
      <c r="I67" s="190"/>
      <c r="J67" s="202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</row>
    <row r="68" spans="1:152" s="56" customFormat="1" ht="15.75" x14ac:dyDescent="0.25">
      <c r="A68" s="189" t="s">
        <v>339</v>
      </c>
      <c r="B68" s="94"/>
      <c r="C68" s="95">
        <v>180</v>
      </c>
      <c r="D68" s="96"/>
      <c r="E68" s="97"/>
      <c r="F68" s="190"/>
      <c r="G68" s="97"/>
      <c r="H68" s="96">
        <v>10</v>
      </c>
      <c r="I68" s="190">
        <v>40</v>
      </c>
      <c r="J68" s="191" t="s">
        <v>344</v>
      </c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53"/>
    </row>
    <row r="69" spans="1:152" s="56" customFormat="1" ht="15.75" x14ac:dyDescent="0.25">
      <c r="A69" s="189"/>
      <c r="B69" s="94" t="s">
        <v>70</v>
      </c>
      <c r="C69" s="95"/>
      <c r="D69" s="96">
        <v>21.6</v>
      </c>
      <c r="E69" s="97">
        <v>21.6</v>
      </c>
      <c r="F69" s="190"/>
      <c r="G69" s="97"/>
      <c r="H69" s="96"/>
      <c r="I69" s="190"/>
      <c r="J69" s="191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53"/>
    </row>
    <row r="70" spans="1:152" s="56" customFormat="1" ht="15.75" x14ac:dyDescent="0.25">
      <c r="A70" s="189"/>
      <c r="B70" s="94" t="s">
        <v>52</v>
      </c>
      <c r="C70" s="95"/>
      <c r="D70" s="96">
        <v>180</v>
      </c>
      <c r="E70" s="97">
        <v>180</v>
      </c>
      <c r="F70" s="190"/>
      <c r="G70" s="97"/>
      <c r="H70" s="96"/>
      <c r="I70" s="190"/>
      <c r="J70" s="191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53"/>
    </row>
    <row r="71" spans="1:152" s="56" customFormat="1" ht="15.75" x14ac:dyDescent="0.25">
      <c r="A71" s="189"/>
      <c r="B71" s="94" t="s">
        <v>18</v>
      </c>
      <c r="C71" s="95"/>
      <c r="D71" s="96">
        <v>5</v>
      </c>
      <c r="E71" s="97">
        <v>5</v>
      </c>
      <c r="F71" s="190"/>
      <c r="G71" s="97"/>
      <c r="H71" s="96"/>
      <c r="I71" s="190"/>
      <c r="J71" s="191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53"/>
    </row>
    <row r="72" spans="1:152" ht="15.75" thickBot="1" x14ac:dyDescent="0.3">
      <c r="A72" s="244" t="s">
        <v>46</v>
      </c>
      <c r="B72" s="245"/>
      <c r="C72" s="246">
        <v>37.5</v>
      </c>
      <c r="D72" s="247">
        <v>37.5</v>
      </c>
      <c r="E72" s="247">
        <v>37.5</v>
      </c>
      <c r="F72" s="246">
        <v>1.8</v>
      </c>
      <c r="G72" s="246">
        <v>0.4</v>
      </c>
      <c r="H72" s="246">
        <v>18</v>
      </c>
      <c r="I72" s="246">
        <v>82.5</v>
      </c>
      <c r="J72" s="248"/>
    </row>
    <row r="73" spans="1:152" ht="15.75" thickBot="1" x14ac:dyDescent="0.3">
      <c r="A73" s="234" t="s">
        <v>26</v>
      </c>
      <c r="B73" s="235"/>
      <c r="C73" s="236">
        <v>690.5</v>
      </c>
      <c r="D73" s="249"/>
      <c r="E73" s="224"/>
      <c r="F73" s="225">
        <f>SUM(F29:F72)</f>
        <v>18.86</v>
      </c>
      <c r="G73" s="225">
        <f>SUM(G29:G72)</f>
        <v>21</v>
      </c>
      <c r="H73" s="225">
        <f>SUM(H29:H72)</f>
        <v>90.84</v>
      </c>
      <c r="I73" s="225">
        <f>SUM(I29:I72)</f>
        <v>632.5</v>
      </c>
      <c r="J73" s="226"/>
    </row>
    <row r="74" spans="1:152" x14ac:dyDescent="0.25">
      <c r="A74" s="238"/>
      <c r="B74" s="239" t="s">
        <v>47</v>
      </c>
      <c r="C74" s="240"/>
      <c r="D74" s="210"/>
      <c r="E74" s="211"/>
      <c r="F74" s="211"/>
      <c r="G74" s="211"/>
      <c r="H74" s="211"/>
      <c r="I74" s="210"/>
      <c r="J74" s="191"/>
    </row>
    <row r="75" spans="1:152" x14ac:dyDescent="0.25">
      <c r="A75" s="189" t="s">
        <v>84</v>
      </c>
      <c r="C75" s="95">
        <v>50</v>
      </c>
      <c r="D75" s="96"/>
      <c r="E75" s="97"/>
      <c r="F75" s="97">
        <v>4.9000000000000004</v>
      </c>
      <c r="G75" s="96">
        <v>5</v>
      </c>
      <c r="H75" s="97">
        <v>38</v>
      </c>
      <c r="I75" s="96">
        <v>217</v>
      </c>
      <c r="J75" s="191" t="s">
        <v>326</v>
      </c>
    </row>
    <row r="76" spans="1:152" x14ac:dyDescent="0.25">
      <c r="A76" s="189"/>
      <c r="B76" s="94" t="s">
        <v>43</v>
      </c>
      <c r="C76" s="95"/>
      <c r="D76" s="96">
        <v>34</v>
      </c>
      <c r="E76" s="97">
        <v>34</v>
      </c>
      <c r="F76" s="97"/>
      <c r="H76" s="97"/>
      <c r="J76" s="197"/>
    </row>
    <row r="77" spans="1:152" ht="19.5" customHeight="1" x14ac:dyDescent="0.25">
      <c r="A77" s="189"/>
      <c r="B77" s="94" t="s">
        <v>18</v>
      </c>
      <c r="C77" s="95"/>
      <c r="D77" s="96">
        <v>7</v>
      </c>
      <c r="E77" s="97">
        <v>7</v>
      </c>
      <c r="F77" s="97"/>
      <c r="G77" s="97"/>
      <c r="H77" s="97"/>
      <c r="I77" s="190"/>
      <c r="J77" s="197"/>
    </row>
    <row r="78" spans="1:152" ht="15.75" customHeight="1" x14ac:dyDescent="0.25">
      <c r="A78" s="189"/>
      <c r="B78" s="94" t="s">
        <v>52</v>
      </c>
      <c r="C78" s="95"/>
      <c r="D78" s="96">
        <v>14</v>
      </c>
      <c r="E78" s="97">
        <v>14</v>
      </c>
      <c r="F78" s="97"/>
      <c r="H78" s="97"/>
      <c r="J78" s="197"/>
    </row>
    <row r="79" spans="1:152" x14ac:dyDescent="0.25">
      <c r="A79" s="189"/>
      <c r="B79" s="94" t="s">
        <v>34</v>
      </c>
      <c r="C79" s="95"/>
      <c r="D79" s="96">
        <v>7</v>
      </c>
      <c r="E79" s="97">
        <v>7</v>
      </c>
      <c r="F79" s="97"/>
      <c r="H79" s="97"/>
      <c r="J79" s="197"/>
    </row>
    <row r="80" spans="1:152" x14ac:dyDescent="0.25">
      <c r="A80" s="189"/>
      <c r="B80" s="94" t="s">
        <v>85</v>
      </c>
      <c r="C80" s="95"/>
      <c r="D80" s="96">
        <v>0.2</v>
      </c>
      <c r="E80" s="97">
        <v>0.2</v>
      </c>
      <c r="F80" s="97"/>
      <c r="H80" s="97"/>
      <c r="J80" s="197"/>
    </row>
    <row r="81" spans="1:159" x14ac:dyDescent="0.25">
      <c r="A81" s="189"/>
      <c r="B81" s="94" t="s">
        <v>19</v>
      </c>
      <c r="C81" s="95"/>
      <c r="D81" s="96">
        <v>0.3</v>
      </c>
      <c r="E81" s="97">
        <v>0.3</v>
      </c>
      <c r="F81" s="97"/>
      <c r="H81" s="97"/>
      <c r="J81" s="197"/>
    </row>
    <row r="82" spans="1:159" x14ac:dyDescent="0.25">
      <c r="A82" s="189"/>
      <c r="B82" s="94" t="s">
        <v>51</v>
      </c>
      <c r="C82" s="95"/>
      <c r="D82" s="96">
        <v>1</v>
      </c>
      <c r="E82" s="190">
        <v>1</v>
      </c>
      <c r="F82" s="97" t="s">
        <v>1</v>
      </c>
      <c r="H82" s="97"/>
      <c r="J82" s="197"/>
    </row>
    <row r="83" spans="1:159" x14ac:dyDescent="0.25">
      <c r="A83" s="189"/>
      <c r="B83" s="94" t="s">
        <v>79</v>
      </c>
      <c r="C83" s="95"/>
      <c r="D83" s="96"/>
      <c r="E83" s="190">
        <v>60.5</v>
      </c>
      <c r="F83" s="97"/>
      <c r="H83" s="97"/>
      <c r="J83" s="197"/>
    </row>
    <row r="84" spans="1:159" x14ac:dyDescent="0.25">
      <c r="A84" s="189"/>
      <c r="B84" s="94" t="s">
        <v>34</v>
      </c>
      <c r="C84" s="95"/>
      <c r="D84" s="96">
        <v>0.2</v>
      </c>
      <c r="E84" s="190">
        <v>0.2</v>
      </c>
      <c r="F84" s="97"/>
      <c r="H84" s="97"/>
      <c r="J84" s="197"/>
    </row>
    <row r="85" spans="1:159" x14ac:dyDescent="0.25">
      <c r="A85" s="189" t="s">
        <v>82</v>
      </c>
      <c r="C85" s="95">
        <v>110</v>
      </c>
      <c r="D85" s="96"/>
      <c r="E85" s="97"/>
      <c r="F85" s="100">
        <v>3.77</v>
      </c>
      <c r="G85" s="95">
        <v>2.75</v>
      </c>
      <c r="H85" s="100">
        <v>5</v>
      </c>
      <c r="I85" s="95">
        <v>62.1</v>
      </c>
      <c r="J85" s="191" t="s">
        <v>159</v>
      </c>
    </row>
    <row r="86" spans="1:159" x14ac:dyDescent="0.25">
      <c r="A86" s="189"/>
      <c r="B86" s="94" t="s">
        <v>83</v>
      </c>
      <c r="C86" s="95"/>
      <c r="D86" s="96">
        <v>114</v>
      </c>
      <c r="E86" s="97">
        <v>110</v>
      </c>
      <c r="F86" s="97"/>
      <c r="G86" s="97"/>
      <c r="H86" s="97"/>
      <c r="I86" s="97"/>
      <c r="J86" s="191"/>
    </row>
    <row r="87" spans="1:159" s="34" customFormat="1" ht="15.75" thickBot="1" x14ac:dyDescent="0.3">
      <c r="A87" s="189" t="s">
        <v>305</v>
      </c>
      <c r="B87" s="94"/>
      <c r="C87" s="95" t="s">
        <v>377</v>
      </c>
      <c r="D87" s="96"/>
      <c r="E87" s="97"/>
      <c r="F87" s="96">
        <v>6</v>
      </c>
      <c r="G87" s="97">
        <v>9.5</v>
      </c>
      <c r="H87" s="96">
        <v>16.899999999999999</v>
      </c>
      <c r="I87" s="190">
        <v>177</v>
      </c>
      <c r="J87" s="191" t="s">
        <v>321</v>
      </c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</row>
    <row r="88" spans="1:159" s="58" customFormat="1" x14ac:dyDescent="0.25">
      <c r="A88" s="102"/>
      <c r="B88" s="102" t="s">
        <v>203</v>
      </c>
      <c r="C88" s="102"/>
      <c r="D88" s="102">
        <v>53.84</v>
      </c>
      <c r="E88" s="102">
        <v>34.99</v>
      </c>
      <c r="F88" s="109"/>
      <c r="G88" s="110"/>
      <c r="H88" s="111"/>
      <c r="I88" s="112"/>
      <c r="J88" s="250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33"/>
    </row>
    <row r="89" spans="1:159" s="58" customFormat="1" x14ac:dyDescent="0.25">
      <c r="A89" s="102"/>
      <c r="B89" s="102" t="s">
        <v>112</v>
      </c>
      <c r="C89" s="102"/>
      <c r="D89" s="102"/>
      <c r="E89" s="102">
        <v>25</v>
      </c>
      <c r="F89" s="115"/>
      <c r="G89" s="251"/>
      <c r="H89" s="103"/>
      <c r="I89" s="135"/>
      <c r="J89" s="252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33"/>
    </row>
    <row r="90" spans="1:159" s="34" customFormat="1" x14ac:dyDescent="0.25">
      <c r="A90" s="189"/>
      <c r="B90" s="94" t="s">
        <v>30</v>
      </c>
      <c r="C90" s="95"/>
      <c r="D90" s="96">
        <v>117.04</v>
      </c>
      <c r="E90" s="97">
        <v>88</v>
      </c>
      <c r="F90" s="96"/>
      <c r="G90" s="97"/>
      <c r="H90" s="96"/>
      <c r="I90" s="190"/>
      <c r="J90" s="191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</row>
    <row r="91" spans="1:159" s="34" customFormat="1" x14ac:dyDescent="0.25">
      <c r="A91" s="189"/>
      <c r="B91" s="94" t="s">
        <v>32</v>
      </c>
      <c r="C91" s="95"/>
      <c r="D91" s="96">
        <v>14.89</v>
      </c>
      <c r="E91" s="97">
        <v>11.2</v>
      </c>
      <c r="F91" s="96"/>
      <c r="G91" s="97"/>
      <c r="H91" s="96"/>
      <c r="I91" s="190"/>
      <c r="J91" s="191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</row>
    <row r="92" spans="1:159" s="34" customFormat="1" x14ac:dyDescent="0.25">
      <c r="A92" s="189"/>
      <c r="B92" s="94" t="s">
        <v>19</v>
      </c>
      <c r="C92" s="95"/>
      <c r="D92" s="96">
        <v>0.5</v>
      </c>
      <c r="E92" s="97">
        <v>0.5</v>
      </c>
      <c r="F92" s="96"/>
      <c r="G92" s="97"/>
      <c r="H92" s="96"/>
      <c r="I92" s="97"/>
      <c r="J92" s="191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</row>
    <row r="93" spans="1:159" s="34" customFormat="1" x14ac:dyDescent="0.25">
      <c r="A93" s="189"/>
      <c r="B93" s="94" t="s">
        <v>52</v>
      </c>
      <c r="C93" s="95"/>
      <c r="D93" s="96">
        <v>32</v>
      </c>
      <c r="E93" s="97">
        <v>32</v>
      </c>
      <c r="F93" s="96"/>
      <c r="G93" s="97"/>
      <c r="H93" s="96"/>
      <c r="I93" s="97"/>
      <c r="J93" s="191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</row>
    <row r="94" spans="1:159" s="34" customFormat="1" x14ac:dyDescent="0.25">
      <c r="A94" s="189"/>
      <c r="B94" s="94" t="s">
        <v>34</v>
      </c>
      <c r="C94" s="95"/>
      <c r="D94" s="96">
        <v>4</v>
      </c>
      <c r="E94" s="97">
        <v>4</v>
      </c>
      <c r="F94" s="96"/>
      <c r="G94" s="97"/>
      <c r="H94" s="96"/>
      <c r="I94" s="97"/>
      <c r="J94" s="191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</row>
    <row r="95" spans="1:159" s="34" customFormat="1" x14ac:dyDescent="0.25">
      <c r="A95" s="189"/>
      <c r="B95" s="94" t="s">
        <v>43</v>
      </c>
      <c r="C95" s="95"/>
      <c r="D95" s="96">
        <v>2</v>
      </c>
      <c r="E95" s="97">
        <v>2</v>
      </c>
      <c r="F95" s="96"/>
      <c r="G95" s="97"/>
      <c r="H95" s="96"/>
      <c r="I95" s="97"/>
      <c r="J95" s="191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</row>
    <row r="96" spans="1:159" s="34" customFormat="1" x14ac:dyDescent="0.25">
      <c r="A96" s="189"/>
      <c r="B96" s="94" t="s">
        <v>50</v>
      </c>
      <c r="C96" s="95"/>
      <c r="D96" s="96">
        <v>0.38</v>
      </c>
      <c r="E96" s="97">
        <v>0.38</v>
      </c>
      <c r="F96" s="96"/>
      <c r="G96" s="97"/>
      <c r="H96" s="96"/>
      <c r="I96" s="97"/>
      <c r="J96" s="191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</row>
    <row r="97" spans="1:111" s="34" customFormat="1" x14ac:dyDescent="0.25">
      <c r="A97" s="253" t="s">
        <v>324</v>
      </c>
      <c r="B97" s="94"/>
      <c r="C97" s="95">
        <v>180</v>
      </c>
      <c r="D97" s="96"/>
      <c r="E97" s="97"/>
      <c r="F97" s="99">
        <v>0.6</v>
      </c>
      <c r="G97" s="133">
        <v>0.06</v>
      </c>
      <c r="H97" s="134">
        <v>15</v>
      </c>
      <c r="I97" s="101">
        <v>62.5</v>
      </c>
      <c r="J97" s="202" t="s">
        <v>325</v>
      </c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</row>
    <row r="98" spans="1:111" s="34" customFormat="1" x14ac:dyDescent="0.25">
      <c r="A98" s="253"/>
      <c r="B98" s="94" t="s">
        <v>286</v>
      </c>
      <c r="C98" s="95"/>
      <c r="D98" s="96">
        <v>15.3</v>
      </c>
      <c r="E98" s="97">
        <v>15</v>
      </c>
      <c r="F98" s="99"/>
      <c r="G98" s="95"/>
      <c r="H98" s="100"/>
      <c r="I98" s="101"/>
      <c r="J98" s="202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</row>
    <row r="99" spans="1:111" s="34" customFormat="1" x14ac:dyDescent="0.25">
      <c r="A99" s="253"/>
      <c r="B99" s="94" t="s">
        <v>52</v>
      </c>
      <c r="C99" s="95"/>
      <c r="D99" s="96">
        <v>180</v>
      </c>
      <c r="E99" s="97">
        <v>180</v>
      </c>
      <c r="F99" s="99"/>
      <c r="G99" s="95"/>
      <c r="H99" s="100"/>
      <c r="I99" s="101"/>
      <c r="J99" s="202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</row>
    <row r="100" spans="1:111" s="34" customFormat="1" x14ac:dyDescent="0.25">
      <c r="A100" s="253"/>
      <c r="B100" s="94" t="s">
        <v>18</v>
      </c>
      <c r="C100" s="95"/>
      <c r="D100" s="96">
        <v>5</v>
      </c>
      <c r="E100" s="97">
        <v>5</v>
      </c>
      <c r="F100" s="99"/>
      <c r="G100" s="95"/>
      <c r="H100" s="100"/>
      <c r="I100" s="101"/>
      <c r="J100" s="202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</row>
    <row r="101" spans="1:111" s="25" customFormat="1" ht="15.75" thickBot="1" x14ac:dyDescent="0.3">
      <c r="A101" s="189" t="s">
        <v>38</v>
      </c>
      <c r="B101" s="94"/>
      <c r="C101" s="95">
        <v>20</v>
      </c>
      <c r="D101" s="97">
        <v>20</v>
      </c>
      <c r="E101" s="97">
        <v>20</v>
      </c>
      <c r="F101" s="97">
        <v>1.52</v>
      </c>
      <c r="G101" s="96">
        <v>0.16</v>
      </c>
      <c r="H101" s="97">
        <v>9.84</v>
      </c>
      <c r="I101" s="96">
        <v>47</v>
      </c>
      <c r="J101" s="191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  <c r="DE101" s="75"/>
      <c r="DF101" s="75"/>
      <c r="DG101" s="75"/>
    </row>
    <row r="102" spans="1:111" ht="15.75" thickBot="1" x14ac:dyDescent="0.3">
      <c r="A102" s="254" t="s">
        <v>26</v>
      </c>
      <c r="B102" s="255"/>
      <c r="C102" s="256">
        <v>505</v>
      </c>
      <c r="D102" s="257"/>
      <c r="E102" s="256"/>
      <c r="F102" s="258">
        <f>SUM(F75:F101)</f>
        <v>16.79</v>
      </c>
      <c r="G102" s="258">
        <f t="shared" ref="G102:I102" si="0">SUM(G75:G101)</f>
        <v>17.47</v>
      </c>
      <c r="H102" s="258">
        <f t="shared" si="0"/>
        <v>84.740000000000009</v>
      </c>
      <c r="I102" s="258">
        <f t="shared" si="0"/>
        <v>565.6</v>
      </c>
      <c r="J102" s="226"/>
    </row>
    <row r="103" spans="1:111" ht="15.75" thickBot="1" x14ac:dyDescent="0.3">
      <c r="A103" s="234" t="s">
        <v>60</v>
      </c>
      <c r="B103" s="235"/>
      <c r="C103" s="259">
        <f>C24+C27+C73+C102</f>
        <v>1738.5</v>
      </c>
      <c r="D103" s="260"/>
      <c r="E103" s="224"/>
      <c r="F103" s="261">
        <f>F24+F27+F73+F102</f>
        <v>48.51</v>
      </c>
      <c r="G103" s="261">
        <f>G24+G27+G73+G102</f>
        <v>52.97</v>
      </c>
      <c r="H103" s="261">
        <f>H24+H27+H73+H102</f>
        <v>240.07000000000002</v>
      </c>
      <c r="I103" s="261">
        <f>I24+I27+I73+I102</f>
        <v>1636.1</v>
      </c>
      <c r="J103" s="212"/>
    </row>
    <row r="104" spans="1:111" x14ac:dyDescent="0.25">
      <c r="C104" s="262"/>
      <c r="D104" s="263"/>
      <c r="E104" s="96"/>
      <c r="I104" s="241"/>
      <c r="J104" s="239"/>
    </row>
    <row r="105" spans="1:111" ht="15.75" thickBot="1" x14ac:dyDescent="0.3">
      <c r="A105" s="94" t="s">
        <v>61</v>
      </c>
      <c r="I105" s="264"/>
      <c r="J105" s="245"/>
    </row>
    <row r="106" spans="1:111" ht="29.25" customHeight="1" x14ac:dyDescent="0.25">
      <c r="A106" s="207" t="s">
        <v>234</v>
      </c>
      <c r="B106" s="208"/>
      <c r="C106" s="209" t="s">
        <v>230</v>
      </c>
      <c r="D106" s="210" t="s">
        <v>3</v>
      </c>
      <c r="E106" s="211" t="s">
        <v>3</v>
      </c>
      <c r="F106" s="463" t="s">
        <v>231</v>
      </c>
      <c r="G106" s="464"/>
      <c r="H106" s="465"/>
      <c r="I106" s="210" t="s">
        <v>4</v>
      </c>
      <c r="J106" s="212" t="s">
        <v>232</v>
      </c>
    </row>
    <row r="107" spans="1:111" ht="15.75" thickBot="1" x14ac:dyDescent="0.3">
      <c r="A107" s="213" t="s">
        <v>233</v>
      </c>
      <c r="B107" s="214"/>
      <c r="C107" s="215"/>
      <c r="D107" s="216" t="s">
        <v>5</v>
      </c>
      <c r="E107" s="217" t="s">
        <v>5</v>
      </c>
      <c r="F107" s="218"/>
      <c r="G107" s="219"/>
      <c r="H107" s="220"/>
      <c r="I107" s="216" t="s">
        <v>6</v>
      </c>
      <c r="J107" s="191"/>
    </row>
    <row r="108" spans="1:111" ht="15.75" thickBot="1" x14ac:dyDescent="0.3">
      <c r="A108" s="221"/>
      <c r="B108" s="222"/>
      <c r="C108" s="223"/>
      <c r="D108" s="224" t="s">
        <v>7</v>
      </c>
      <c r="E108" s="224" t="s">
        <v>8</v>
      </c>
      <c r="F108" s="224" t="s">
        <v>9</v>
      </c>
      <c r="G108" s="224" t="s">
        <v>10</v>
      </c>
      <c r="H108" s="225" t="s">
        <v>11</v>
      </c>
      <c r="I108" s="225" t="s">
        <v>12</v>
      </c>
      <c r="J108" s="226"/>
    </row>
    <row r="109" spans="1:111" ht="37.5" customHeight="1" x14ac:dyDescent="0.25">
      <c r="A109" s="238"/>
      <c r="B109" s="239" t="s">
        <v>13</v>
      </c>
      <c r="C109" s="240"/>
      <c r="D109" s="211"/>
      <c r="E109" s="242"/>
      <c r="F109" s="210"/>
      <c r="G109" s="211"/>
      <c r="H109" s="211"/>
      <c r="I109" s="210"/>
      <c r="J109" s="191"/>
    </row>
    <row r="110" spans="1:111" s="25" customFormat="1" x14ac:dyDescent="0.25">
      <c r="A110" s="189" t="s">
        <v>100</v>
      </c>
      <c r="B110" s="229"/>
      <c r="C110" s="230" t="s">
        <v>392</v>
      </c>
      <c r="D110" s="190"/>
      <c r="E110" s="97"/>
      <c r="F110" s="190">
        <v>5.2</v>
      </c>
      <c r="G110" s="97">
        <v>5.8</v>
      </c>
      <c r="H110" s="97">
        <v>25.2</v>
      </c>
      <c r="I110" s="190">
        <v>173.8</v>
      </c>
      <c r="J110" s="191" t="s">
        <v>189</v>
      </c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</row>
    <row r="111" spans="1:111" s="25" customFormat="1" x14ac:dyDescent="0.25">
      <c r="A111" s="189"/>
      <c r="B111" s="229" t="s">
        <v>68</v>
      </c>
      <c r="C111" s="230"/>
      <c r="D111" s="190">
        <v>15</v>
      </c>
      <c r="E111" s="97">
        <v>15</v>
      </c>
      <c r="F111" s="97"/>
      <c r="G111" s="97"/>
      <c r="H111" s="97"/>
      <c r="I111" s="190"/>
      <c r="J111" s="26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</row>
    <row r="112" spans="1:111" s="25" customFormat="1" x14ac:dyDescent="0.25">
      <c r="A112" s="189"/>
      <c r="B112" s="229" t="s">
        <v>101</v>
      </c>
      <c r="C112" s="230"/>
      <c r="D112" s="190">
        <v>11</v>
      </c>
      <c r="E112" s="97">
        <v>11</v>
      </c>
      <c r="F112" s="97"/>
      <c r="G112" s="231"/>
      <c r="H112" s="97"/>
      <c r="I112" s="231"/>
      <c r="J112" s="26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</row>
    <row r="113" spans="1:128" s="25" customFormat="1" x14ac:dyDescent="0.25">
      <c r="A113" s="189"/>
      <c r="B113" s="229" t="s">
        <v>16</v>
      </c>
      <c r="C113" s="230"/>
      <c r="D113" s="190">
        <v>86</v>
      </c>
      <c r="E113" s="97">
        <v>86</v>
      </c>
      <c r="F113" s="97"/>
      <c r="G113" s="231"/>
      <c r="H113" s="97"/>
      <c r="I113" s="231"/>
      <c r="J113" s="26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</row>
    <row r="114" spans="1:128" s="25" customFormat="1" x14ac:dyDescent="0.25">
      <c r="A114" s="189"/>
      <c r="B114" s="229" t="s">
        <v>17</v>
      </c>
      <c r="C114" s="230"/>
      <c r="D114" s="190">
        <v>86</v>
      </c>
      <c r="E114" s="97">
        <v>86</v>
      </c>
      <c r="F114" s="97"/>
      <c r="G114" s="231"/>
      <c r="H114" s="97"/>
      <c r="I114" s="231"/>
      <c r="J114" s="26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</row>
    <row r="115" spans="1:128" s="25" customFormat="1" x14ac:dyDescent="0.25">
      <c r="A115" s="189"/>
      <c r="B115" s="229" t="s">
        <v>18</v>
      </c>
      <c r="C115" s="230"/>
      <c r="D115" s="97">
        <v>1</v>
      </c>
      <c r="E115" s="97">
        <v>1</v>
      </c>
      <c r="F115" s="97"/>
      <c r="G115" s="231"/>
      <c r="H115" s="97"/>
      <c r="I115" s="231"/>
      <c r="J115" s="26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  <c r="DE115" s="75"/>
      <c r="DF115" s="75"/>
      <c r="DG115" s="75"/>
    </row>
    <row r="116" spans="1:128" s="25" customFormat="1" x14ac:dyDescent="0.25">
      <c r="A116" s="189"/>
      <c r="B116" s="229" t="s">
        <v>19</v>
      </c>
      <c r="C116" s="230"/>
      <c r="D116" s="190">
        <v>1</v>
      </c>
      <c r="E116" s="97">
        <v>1</v>
      </c>
      <c r="F116" s="97"/>
      <c r="G116" s="231"/>
      <c r="H116" s="97"/>
      <c r="I116" s="231"/>
      <c r="J116" s="26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  <c r="DE116" s="75"/>
      <c r="DF116" s="75"/>
      <c r="DG116" s="75"/>
    </row>
    <row r="117" spans="1:128" s="25" customFormat="1" x14ac:dyDescent="0.25">
      <c r="A117" s="189"/>
      <c r="B117" s="229" t="s">
        <v>20</v>
      </c>
      <c r="C117" s="230"/>
      <c r="D117" s="190">
        <v>3</v>
      </c>
      <c r="E117" s="97">
        <v>3</v>
      </c>
      <c r="F117" s="97"/>
      <c r="G117" s="231"/>
      <c r="H117" s="97"/>
      <c r="I117" s="231"/>
      <c r="J117" s="26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</row>
    <row r="118" spans="1:128" s="25" customFormat="1" x14ac:dyDescent="0.25">
      <c r="A118" s="189" t="s">
        <v>63</v>
      </c>
      <c r="B118" s="94"/>
      <c r="C118" s="95">
        <v>180</v>
      </c>
      <c r="D118" s="233"/>
      <c r="E118" s="227"/>
      <c r="F118" s="190">
        <v>2.4166666666666665</v>
      </c>
      <c r="G118" s="97">
        <v>2.5833333333333335</v>
      </c>
      <c r="H118" s="97">
        <v>13.608333333333333</v>
      </c>
      <c r="I118" s="190">
        <v>87.3</v>
      </c>
      <c r="J118" s="191" t="s">
        <v>329</v>
      </c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/>
    </row>
    <row r="119" spans="1:128" s="25" customFormat="1" x14ac:dyDescent="0.25">
      <c r="A119" s="189"/>
      <c r="B119" s="94" t="s">
        <v>64</v>
      </c>
      <c r="C119" s="95"/>
      <c r="D119" s="190">
        <v>1.5</v>
      </c>
      <c r="E119" s="97">
        <v>1.5</v>
      </c>
      <c r="F119" s="190"/>
      <c r="G119" s="97"/>
      <c r="H119" s="97"/>
      <c r="I119" s="190"/>
      <c r="J119" s="191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  <c r="DE119" s="75"/>
      <c r="DF119" s="75"/>
      <c r="DG119" s="75"/>
      <c r="DH119"/>
    </row>
    <row r="120" spans="1:128" s="25" customFormat="1" x14ac:dyDescent="0.25">
      <c r="A120" s="189"/>
      <c r="B120" s="94" t="s">
        <v>18</v>
      </c>
      <c r="C120" s="95"/>
      <c r="D120" s="190">
        <v>8</v>
      </c>
      <c r="E120" s="97">
        <v>8</v>
      </c>
      <c r="F120" s="190"/>
      <c r="G120" s="97"/>
      <c r="H120" s="97"/>
      <c r="I120" s="190"/>
      <c r="J120" s="191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  <c r="DE120" s="75"/>
      <c r="DF120" s="75"/>
      <c r="DG120" s="75"/>
      <c r="DH120"/>
    </row>
    <row r="121" spans="1:128" s="25" customFormat="1" x14ac:dyDescent="0.25">
      <c r="A121" s="99"/>
      <c r="B121" s="94" t="s">
        <v>16</v>
      </c>
      <c r="C121" s="95"/>
      <c r="D121" s="190">
        <v>90</v>
      </c>
      <c r="E121" s="97">
        <v>90</v>
      </c>
      <c r="F121" s="190"/>
      <c r="G121" s="97"/>
      <c r="H121" s="97"/>
      <c r="I121" s="190"/>
      <c r="J121" s="191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  <c r="DE121" s="75"/>
      <c r="DF121" s="75"/>
      <c r="DG121" s="75"/>
      <c r="DH121"/>
    </row>
    <row r="122" spans="1:128" s="25" customFormat="1" x14ac:dyDescent="0.25">
      <c r="A122" s="99"/>
      <c r="B122" s="94" t="s">
        <v>17</v>
      </c>
      <c r="C122" s="95"/>
      <c r="D122" s="190">
        <v>100</v>
      </c>
      <c r="E122" s="97">
        <v>100</v>
      </c>
      <c r="F122" s="190"/>
      <c r="G122" s="97"/>
      <c r="H122" s="97"/>
      <c r="I122" s="190"/>
      <c r="J122" s="191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  <c r="DE122" s="75"/>
      <c r="DF122" s="75"/>
      <c r="DG122" s="75"/>
      <c r="DH122"/>
    </row>
    <row r="123" spans="1:128" s="25" customFormat="1" x14ac:dyDescent="0.25">
      <c r="A123" s="189" t="s">
        <v>65</v>
      </c>
      <c r="B123" s="94"/>
      <c r="C123" s="192" t="s">
        <v>391</v>
      </c>
      <c r="D123" s="227"/>
      <c r="E123" s="227"/>
      <c r="F123" s="190">
        <v>4</v>
      </c>
      <c r="G123" s="97">
        <v>6</v>
      </c>
      <c r="H123" s="96">
        <v>12.83</v>
      </c>
      <c r="I123" s="190">
        <v>122</v>
      </c>
      <c r="J123" s="191" t="s">
        <v>245</v>
      </c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  <c r="DE123" s="75"/>
      <c r="DF123" s="75"/>
      <c r="DG123" s="75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</row>
    <row r="124" spans="1:128" s="25" customFormat="1" x14ac:dyDescent="0.25">
      <c r="A124" s="189"/>
      <c r="B124" s="94" t="s">
        <v>25</v>
      </c>
      <c r="C124" s="95"/>
      <c r="D124" s="97">
        <v>25</v>
      </c>
      <c r="E124" s="97">
        <v>25</v>
      </c>
      <c r="F124" s="190"/>
      <c r="G124" s="97"/>
      <c r="H124" s="97"/>
      <c r="I124" s="190"/>
      <c r="J124" s="191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  <c r="DE124" s="75"/>
      <c r="DF124" s="75"/>
      <c r="DG124" s="75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</row>
    <row r="125" spans="1:128" s="25" customFormat="1" x14ac:dyDescent="0.25">
      <c r="A125" s="189"/>
      <c r="B125" s="94" t="s">
        <v>66</v>
      </c>
      <c r="C125" s="95"/>
      <c r="D125" s="190">
        <v>7.14</v>
      </c>
      <c r="E125" s="97">
        <v>7</v>
      </c>
      <c r="F125" s="190"/>
      <c r="G125" s="97"/>
      <c r="H125" s="97"/>
      <c r="I125" s="190"/>
      <c r="J125" s="191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  <c r="DE125" s="75"/>
      <c r="DF125" s="75"/>
      <c r="DG125" s="7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</row>
    <row r="126" spans="1:128" s="25" customFormat="1" ht="15.75" thickBot="1" x14ac:dyDescent="0.3">
      <c r="A126" s="266"/>
      <c r="B126" s="94" t="s">
        <v>20</v>
      </c>
      <c r="C126" s="95"/>
      <c r="D126" s="97">
        <v>3</v>
      </c>
      <c r="E126" s="97">
        <v>3</v>
      </c>
      <c r="F126" s="267" t="s">
        <v>1</v>
      </c>
      <c r="G126" s="247"/>
      <c r="H126" s="247"/>
      <c r="I126" s="264"/>
      <c r="J126" s="191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  <c r="DE126" s="75"/>
      <c r="DF126" s="75"/>
      <c r="DG126" s="75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</row>
    <row r="127" spans="1:128" ht="15.75" thickBot="1" x14ac:dyDescent="0.3">
      <c r="A127" s="234" t="s">
        <v>26</v>
      </c>
      <c r="B127" s="235"/>
      <c r="C127" s="236">
        <v>418</v>
      </c>
      <c r="D127" s="224"/>
      <c r="E127" s="224"/>
      <c r="F127" s="225">
        <f>SUM(F109:F125)</f>
        <v>11.616666666666667</v>
      </c>
      <c r="G127" s="225">
        <f>SUM(G109:G125)</f>
        <v>14.383333333333333</v>
      </c>
      <c r="H127" s="225">
        <f>SUM(H109:H125)</f>
        <v>51.638333333333328</v>
      </c>
      <c r="I127" s="225">
        <f>SUM(I109:I125)</f>
        <v>383.1</v>
      </c>
      <c r="J127" s="226"/>
    </row>
    <row r="128" spans="1:128" s="25" customFormat="1" x14ac:dyDescent="0.25">
      <c r="A128" s="268" t="s">
        <v>382</v>
      </c>
      <c r="B128" s="269"/>
      <c r="C128" s="270">
        <v>125</v>
      </c>
      <c r="D128" s="271">
        <v>125</v>
      </c>
      <c r="E128" s="270">
        <v>125</v>
      </c>
      <c r="F128" s="272">
        <v>13</v>
      </c>
      <c r="G128" s="273"/>
      <c r="H128" s="274"/>
      <c r="I128" s="273">
        <v>55</v>
      </c>
      <c r="J128" s="2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  <c r="DE128" s="75"/>
      <c r="DF128" s="75"/>
      <c r="DG128" s="75"/>
    </row>
    <row r="129" spans="1:220" s="25" customFormat="1" ht="15.75" thickBot="1" x14ac:dyDescent="0.3">
      <c r="A129" s="268"/>
      <c r="B129" s="269"/>
      <c r="C129" s="270"/>
      <c r="D129" s="271"/>
      <c r="E129" s="270"/>
      <c r="F129" s="272"/>
      <c r="G129" s="273"/>
      <c r="H129" s="276"/>
      <c r="I129" s="273"/>
      <c r="J129" s="2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  <c r="DE129" s="75"/>
      <c r="DF129" s="75"/>
      <c r="DG129" s="75"/>
    </row>
    <row r="130" spans="1:220" ht="15.75" thickBot="1" x14ac:dyDescent="0.3">
      <c r="A130" s="234" t="s">
        <v>26</v>
      </c>
      <c r="B130" s="235"/>
      <c r="C130" s="236">
        <v>100</v>
      </c>
      <c r="D130" s="225"/>
      <c r="E130" s="237"/>
      <c r="F130" s="224">
        <f>SUM(F128)</f>
        <v>13</v>
      </c>
      <c r="G130" s="224">
        <f>SUM(G128)</f>
        <v>0</v>
      </c>
      <c r="H130" s="224">
        <f>SUM(H128)</f>
        <v>0</v>
      </c>
      <c r="I130" s="224">
        <f>SUM(I128)</f>
        <v>55</v>
      </c>
      <c r="J130" s="226"/>
    </row>
    <row r="131" spans="1:220" ht="15.75" thickBot="1" x14ac:dyDescent="0.3">
      <c r="A131" s="238"/>
      <c r="B131" s="239"/>
      <c r="C131" s="240">
        <v>543</v>
      </c>
      <c r="D131" s="210"/>
      <c r="E131" s="242"/>
      <c r="F131" s="210">
        <f>F127+F130</f>
        <v>24.616666666666667</v>
      </c>
      <c r="G131" s="210">
        <f>G127+G130</f>
        <v>14.383333333333333</v>
      </c>
      <c r="H131" s="210">
        <f>H127+H130</f>
        <v>51.638333333333328</v>
      </c>
      <c r="I131" s="210">
        <f>I127+I130</f>
        <v>438.1</v>
      </c>
      <c r="J131" s="191"/>
    </row>
    <row r="132" spans="1:220" x14ac:dyDescent="0.25">
      <c r="A132" s="238"/>
      <c r="B132" s="239" t="s">
        <v>28</v>
      </c>
      <c r="C132" s="240"/>
      <c r="D132" s="211"/>
      <c r="E132" s="243"/>
      <c r="F132" s="210"/>
      <c r="G132" s="210"/>
      <c r="H132" s="211"/>
      <c r="I132" s="210"/>
      <c r="J132" s="191"/>
    </row>
    <row r="133" spans="1:220" s="42" customFormat="1" x14ac:dyDescent="0.25">
      <c r="A133" s="189" t="s">
        <v>413</v>
      </c>
      <c r="B133" s="229"/>
      <c r="C133" s="230">
        <v>50</v>
      </c>
      <c r="D133" s="231"/>
      <c r="E133" s="97"/>
      <c r="F133" s="231">
        <v>0.35</v>
      </c>
      <c r="G133" s="97">
        <v>0.05</v>
      </c>
      <c r="H133" s="231">
        <v>0.95</v>
      </c>
      <c r="I133" s="190">
        <v>6</v>
      </c>
      <c r="J133" s="227" t="s">
        <v>349</v>
      </c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7"/>
      <c r="EK133" s="77"/>
      <c r="EL133" s="77"/>
      <c r="EM133" s="77"/>
      <c r="EN133" s="77"/>
      <c r="EO133" s="77"/>
      <c r="EP133" s="77"/>
      <c r="EQ133" s="77"/>
      <c r="ER133" s="77"/>
      <c r="ES133" s="77"/>
      <c r="ET133" s="77"/>
      <c r="EU133" s="77"/>
      <c r="EV133" s="77"/>
      <c r="EW133" s="77"/>
      <c r="EX133" s="77"/>
      <c r="EY133" s="77"/>
      <c r="EZ133" s="77"/>
      <c r="FA133" s="77"/>
      <c r="FB133" s="77"/>
      <c r="FC133" s="77"/>
      <c r="FD133" s="77"/>
      <c r="FE133" s="77"/>
      <c r="FF133" s="77"/>
      <c r="FG133" s="77"/>
      <c r="FH133" s="77"/>
      <c r="FI133" s="77"/>
      <c r="FJ133" s="77"/>
      <c r="FK133" s="77"/>
      <c r="FL133" s="77"/>
      <c r="FM133" s="77"/>
      <c r="FN133" s="77"/>
      <c r="FO133" s="77"/>
      <c r="FP133" s="77"/>
      <c r="FQ133" s="77"/>
      <c r="FR133" s="77"/>
      <c r="FS133" s="77"/>
      <c r="FT133" s="77"/>
      <c r="FU133" s="77"/>
      <c r="FV133" s="77"/>
      <c r="FW133" s="77"/>
      <c r="FX133" s="77"/>
      <c r="FY133" s="77"/>
      <c r="FZ133" s="77"/>
      <c r="GA133" s="77"/>
      <c r="GB133" s="77"/>
      <c r="GC133" s="77"/>
      <c r="GD133" s="77"/>
      <c r="GE133" s="77"/>
      <c r="GF133" s="77"/>
      <c r="GG133" s="77"/>
      <c r="GH133" s="77"/>
      <c r="GI133" s="77"/>
      <c r="GJ133" s="77"/>
      <c r="GK133" s="77"/>
      <c r="GL133" s="77"/>
      <c r="GM133" s="77"/>
      <c r="GN133" s="77"/>
      <c r="GO133" s="77"/>
      <c r="GP133" s="77"/>
      <c r="GQ133" s="77"/>
      <c r="GR133" s="77"/>
      <c r="GS133" s="77"/>
      <c r="GT133" s="77"/>
      <c r="GU133" s="77"/>
      <c r="GV133" s="77"/>
      <c r="GW133" s="77"/>
      <c r="GX133" s="77"/>
      <c r="GY133" s="77"/>
      <c r="GZ133" s="77"/>
      <c r="HA133" s="77"/>
      <c r="HB133" s="77"/>
      <c r="HC133" s="77"/>
      <c r="HD133" s="77"/>
      <c r="HE133" s="77"/>
      <c r="HF133" s="77"/>
      <c r="HG133" s="77"/>
      <c r="HH133" s="77"/>
      <c r="HI133" s="77"/>
      <c r="HJ133" s="77"/>
      <c r="HK133" s="77"/>
      <c r="HL133" s="77"/>
    </row>
    <row r="134" spans="1:220" s="42" customFormat="1" x14ac:dyDescent="0.25">
      <c r="A134" s="189"/>
      <c r="B134" s="229" t="s">
        <v>414</v>
      </c>
      <c r="C134" s="230"/>
      <c r="D134" s="231">
        <v>51</v>
      </c>
      <c r="E134" s="97">
        <v>50</v>
      </c>
      <c r="F134" s="231"/>
      <c r="G134" s="97"/>
      <c r="H134" s="231"/>
      <c r="I134" s="190"/>
      <c r="J134" s="202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7"/>
      <c r="EK134" s="77"/>
      <c r="EL134" s="77"/>
      <c r="EM134" s="77"/>
      <c r="EN134" s="77"/>
      <c r="EO134" s="77"/>
      <c r="EP134" s="77"/>
      <c r="EQ134" s="77"/>
      <c r="ER134" s="77"/>
      <c r="ES134" s="77"/>
      <c r="ET134" s="77"/>
      <c r="EU134" s="77"/>
      <c r="EV134" s="77"/>
      <c r="EW134" s="77"/>
      <c r="EX134" s="77"/>
      <c r="EY134" s="77"/>
      <c r="EZ134" s="77"/>
      <c r="FA134" s="77"/>
      <c r="FB134" s="77"/>
      <c r="FC134" s="77"/>
      <c r="FD134" s="77"/>
      <c r="FE134" s="77"/>
      <c r="FF134" s="77"/>
      <c r="FG134" s="77"/>
      <c r="FH134" s="77"/>
      <c r="FI134" s="77"/>
      <c r="FJ134" s="77"/>
      <c r="FK134" s="77"/>
      <c r="FL134" s="77"/>
      <c r="FM134" s="77"/>
      <c r="FN134" s="77"/>
      <c r="FO134" s="77"/>
      <c r="FP134" s="77"/>
      <c r="FQ134" s="77"/>
      <c r="FR134" s="77"/>
      <c r="FS134" s="77"/>
      <c r="FT134" s="77"/>
      <c r="FU134" s="77"/>
      <c r="FV134" s="77"/>
      <c r="FW134" s="77"/>
      <c r="FX134" s="77"/>
      <c r="FY134" s="77"/>
      <c r="FZ134" s="77"/>
      <c r="GA134" s="77"/>
      <c r="GB134" s="77"/>
      <c r="GC134" s="77"/>
      <c r="GD134" s="77"/>
      <c r="GE134" s="77"/>
      <c r="GF134" s="77"/>
      <c r="GG134" s="77"/>
      <c r="GH134" s="77"/>
      <c r="GI134" s="77"/>
      <c r="GJ134" s="77"/>
      <c r="GK134" s="77"/>
      <c r="GL134" s="77"/>
      <c r="GM134" s="77"/>
      <c r="GN134" s="77"/>
      <c r="GO134" s="77"/>
      <c r="GP134" s="77"/>
      <c r="GQ134" s="77"/>
      <c r="GR134" s="77"/>
      <c r="GS134" s="77"/>
      <c r="GT134" s="77"/>
      <c r="GU134" s="77"/>
      <c r="GV134" s="77"/>
      <c r="GW134" s="77"/>
      <c r="GX134" s="77"/>
      <c r="GY134" s="77"/>
      <c r="GZ134" s="77"/>
      <c r="HA134" s="77"/>
      <c r="HB134" s="77"/>
      <c r="HC134" s="77"/>
      <c r="HD134" s="77"/>
      <c r="HE134" s="77"/>
      <c r="HF134" s="77"/>
      <c r="HG134" s="77"/>
      <c r="HH134" s="77"/>
      <c r="HI134" s="77"/>
      <c r="HJ134" s="77"/>
      <c r="HK134" s="77"/>
      <c r="HL134" s="77"/>
    </row>
    <row r="135" spans="1:220" s="37" customFormat="1" ht="30" x14ac:dyDescent="0.25">
      <c r="A135" s="189" t="s">
        <v>228</v>
      </c>
      <c r="B135" s="94"/>
      <c r="C135" s="95" t="s">
        <v>205</v>
      </c>
      <c r="D135" s="96"/>
      <c r="E135" s="97"/>
      <c r="F135" s="190">
        <v>6.2</v>
      </c>
      <c r="G135" s="97">
        <v>5.25</v>
      </c>
      <c r="H135" s="96">
        <v>29</v>
      </c>
      <c r="I135" s="190">
        <v>188</v>
      </c>
      <c r="J135" s="191" t="s">
        <v>217</v>
      </c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DH135" s="26"/>
    </row>
    <row r="136" spans="1:220" s="55" customFormat="1" ht="15.75" x14ac:dyDescent="0.25">
      <c r="A136" s="189"/>
      <c r="B136" s="94" t="s">
        <v>143</v>
      </c>
      <c r="C136" s="192"/>
      <c r="D136" s="95">
        <v>17.100000000000001</v>
      </c>
      <c r="E136" s="100">
        <v>17.100000000000001</v>
      </c>
      <c r="F136" s="190"/>
      <c r="G136" s="190"/>
      <c r="H136" s="190"/>
      <c r="I136" s="190"/>
      <c r="J136" s="233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74"/>
      <c r="CS136" s="74"/>
      <c r="CT136" s="74"/>
      <c r="CU136" s="74"/>
      <c r="CV136" s="74"/>
      <c r="CW136" s="74"/>
      <c r="CX136" s="74"/>
      <c r="CY136" s="74"/>
      <c r="CZ136" s="74"/>
      <c r="DA136" s="74"/>
      <c r="DB136" s="74"/>
      <c r="DC136" s="74"/>
      <c r="DD136" s="74"/>
      <c r="DE136" s="74"/>
      <c r="DF136" s="74"/>
      <c r="DG136" s="74"/>
      <c r="DH136" s="52"/>
      <c r="DI136" s="52"/>
    </row>
    <row r="137" spans="1:220" s="55" customFormat="1" ht="15.75" x14ac:dyDescent="0.25">
      <c r="A137" s="189"/>
      <c r="B137" s="94" t="s">
        <v>33</v>
      </c>
      <c r="C137" s="192"/>
      <c r="D137" s="95">
        <v>1.79</v>
      </c>
      <c r="E137" s="100">
        <v>1.5</v>
      </c>
      <c r="F137" s="97"/>
      <c r="G137" s="97"/>
      <c r="H137" s="96"/>
      <c r="I137" s="97"/>
      <c r="J137" s="233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/>
      <c r="CI137" s="74"/>
      <c r="CJ137" s="74"/>
      <c r="CK137" s="74"/>
      <c r="CL137" s="74"/>
      <c r="CM137" s="74"/>
      <c r="CN137" s="74"/>
      <c r="CO137" s="74"/>
      <c r="CP137" s="74"/>
      <c r="CQ137" s="74"/>
      <c r="CR137" s="74"/>
      <c r="CS137" s="74"/>
      <c r="CT137" s="74"/>
      <c r="CU137" s="74"/>
      <c r="CV137" s="74"/>
      <c r="CW137" s="74"/>
      <c r="CX137" s="74"/>
      <c r="CY137" s="74"/>
      <c r="CZ137" s="74"/>
      <c r="DA137" s="74"/>
      <c r="DB137" s="74"/>
      <c r="DC137" s="74"/>
      <c r="DD137" s="74"/>
      <c r="DE137" s="74"/>
      <c r="DF137" s="74"/>
      <c r="DG137" s="74"/>
      <c r="DH137" s="52"/>
      <c r="DI137" s="52"/>
    </row>
    <row r="138" spans="1:220" s="55" customFormat="1" ht="15.75" x14ac:dyDescent="0.25">
      <c r="A138" s="189"/>
      <c r="B138" s="94" t="s">
        <v>51</v>
      </c>
      <c r="C138" s="192"/>
      <c r="D138" s="95">
        <v>1.5</v>
      </c>
      <c r="E138" s="100">
        <v>1.5</v>
      </c>
      <c r="F138" s="97"/>
      <c r="G138" s="97"/>
      <c r="H138" s="96"/>
      <c r="I138" s="97"/>
      <c r="J138" s="233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74"/>
      <c r="CR138" s="74"/>
      <c r="CS138" s="74"/>
      <c r="CT138" s="74"/>
      <c r="CU138" s="74"/>
      <c r="CV138" s="74"/>
      <c r="CW138" s="74"/>
      <c r="CX138" s="74"/>
      <c r="CY138" s="74"/>
      <c r="CZ138" s="74"/>
      <c r="DA138" s="74"/>
      <c r="DB138" s="74"/>
      <c r="DC138" s="74"/>
      <c r="DD138" s="74"/>
      <c r="DE138" s="74"/>
      <c r="DF138" s="74"/>
      <c r="DG138" s="74"/>
      <c r="DH138" s="52"/>
      <c r="DI138" s="52"/>
    </row>
    <row r="139" spans="1:220" s="55" customFormat="1" ht="15.75" x14ac:dyDescent="0.25">
      <c r="A139" s="189"/>
      <c r="B139" s="94" t="s">
        <v>182</v>
      </c>
      <c r="C139" s="192"/>
      <c r="D139" s="95">
        <v>1.7</v>
      </c>
      <c r="E139" s="100">
        <v>1.7</v>
      </c>
      <c r="F139" s="97"/>
      <c r="G139" s="97"/>
      <c r="H139" s="96"/>
      <c r="I139" s="97"/>
      <c r="J139" s="233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/>
      <c r="CI139" s="74"/>
      <c r="CJ139" s="74"/>
      <c r="CK139" s="74"/>
      <c r="CL139" s="74"/>
      <c r="CM139" s="74"/>
      <c r="CN139" s="74"/>
      <c r="CO139" s="74"/>
      <c r="CP139" s="74"/>
      <c r="CQ139" s="74"/>
      <c r="CR139" s="74"/>
      <c r="CS139" s="74"/>
      <c r="CT139" s="74"/>
      <c r="CU139" s="74"/>
      <c r="CV139" s="74"/>
      <c r="CW139" s="74"/>
      <c r="CX139" s="74"/>
      <c r="CY139" s="74"/>
      <c r="CZ139" s="74"/>
      <c r="DA139" s="74"/>
      <c r="DB139" s="74"/>
      <c r="DC139" s="74"/>
      <c r="DD139" s="74"/>
      <c r="DE139" s="74"/>
      <c r="DF139" s="74"/>
      <c r="DG139" s="74"/>
      <c r="DH139" s="52"/>
      <c r="DI139" s="52"/>
    </row>
    <row r="140" spans="1:220" s="55" customFormat="1" ht="15.75" x14ac:dyDescent="0.25">
      <c r="A140" s="189"/>
      <c r="B140" s="94" t="s">
        <v>79</v>
      </c>
      <c r="C140" s="192"/>
      <c r="D140" s="192"/>
      <c r="E140" s="100">
        <v>20.100000000000001</v>
      </c>
      <c r="F140" s="97"/>
      <c r="G140" s="97"/>
      <c r="H140" s="96"/>
      <c r="I140" s="97"/>
      <c r="J140" s="233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4"/>
      <c r="CX140" s="74"/>
      <c r="CY140" s="74"/>
      <c r="CZ140" s="74"/>
      <c r="DA140" s="74"/>
      <c r="DB140" s="74"/>
      <c r="DC140" s="74"/>
      <c r="DD140" s="74"/>
      <c r="DE140" s="74"/>
      <c r="DF140" s="74"/>
      <c r="DG140" s="74"/>
      <c r="DH140" s="52"/>
      <c r="DI140" s="52"/>
    </row>
    <row r="141" spans="1:220" s="37" customFormat="1" x14ac:dyDescent="0.25">
      <c r="A141" s="189"/>
      <c r="B141" s="94" t="s">
        <v>42</v>
      </c>
      <c r="C141" s="95"/>
      <c r="D141" s="96">
        <v>20</v>
      </c>
      <c r="E141" s="97">
        <v>16</v>
      </c>
      <c r="F141" s="190"/>
      <c r="G141" s="190"/>
      <c r="H141" s="190"/>
      <c r="I141" s="190"/>
      <c r="J141" s="191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DH141" s="26"/>
    </row>
    <row r="142" spans="1:220" s="37" customFormat="1" x14ac:dyDescent="0.25">
      <c r="A142" s="189"/>
      <c r="B142" s="94" t="s">
        <v>30</v>
      </c>
      <c r="C142" s="95"/>
      <c r="D142" s="96">
        <v>53.2</v>
      </c>
      <c r="E142" s="97">
        <v>40</v>
      </c>
      <c r="F142" s="190"/>
      <c r="G142" s="97"/>
      <c r="H142" s="96"/>
      <c r="I142" s="190"/>
      <c r="J142" s="191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26"/>
    </row>
    <row r="143" spans="1:220" s="37" customFormat="1" x14ac:dyDescent="0.25">
      <c r="A143" s="189"/>
      <c r="B143" s="94" t="s">
        <v>32</v>
      </c>
      <c r="C143" s="95"/>
      <c r="D143" s="96">
        <v>10.64</v>
      </c>
      <c r="E143" s="97">
        <v>8</v>
      </c>
      <c r="F143" s="190"/>
      <c r="G143" s="97"/>
      <c r="H143" s="96"/>
      <c r="I143" s="190"/>
      <c r="J143" s="191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26"/>
    </row>
    <row r="144" spans="1:220" s="37" customFormat="1" x14ac:dyDescent="0.25">
      <c r="A144" s="189"/>
      <c r="B144" s="94" t="s">
        <v>33</v>
      </c>
      <c r="C144" s="95"/>
      <c r="D144" s="96">
        <v>9.52</v>
      </c>
      <c r="E144" s="97">
        <v>8</v>
      </c>
      <c r="F144" s="190"/>
      <c r="G144" s="97"/>
      <c r="H144" s="96"/>
      <c r="I144" s="190"/>
      <c r="J144" s="191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26"/>
    </row>
    <row r="145" spans="1:159" s="37" customFormat="1" x14ac:dyDescent="0.25">
      <c r="A145" s="189"/>
      <c r="B145" s="94" t="s">
        <v>34</v>
      </c>
      <c r="C145" s="95"/>
      <c r="D145" s="96">
        <v>4</v>
      </c>
      <c r="E145" s="97">
        <v>4</v>
      </c>
      <c r="F145" s="190"/>
      <c r="G145" s="97"/>
      <c r="H145" s="96"/>
      <c r="I145" s="190"/>
      <c r="J145" s="191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26"/>
    </row>
    <row r="146" spans="1:159" s="37" customFormat="1" x14ac:dyDescent="0.25">
      <c r="A146" s="189"/>
      <c r="B146" s="94" t="s">
        <v>19</v>
      </c>
      <c r="C146" s="95"/>
      <c r="D146" s="96">
        <v>1</v>
      </c>
      <c r="E146" s="97">
        <v>1</v>
      </c>
      <c r="F146" s="190"/>
      <c r="G146" s="97"/>
      <c r="H146" s="96"/>
      <c r="I146" s="190"/>
      <c r="J146" s="191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26"/>
    </row>
    <row r="147" spans="1:159" s="37" customFormat="1" x14ac:dyDescent="0.25">
      <c r="A147" s="189"/>
      <c r="B147" s="94" t="s">
        <v>118</v>
      </c>
      <c r="C147" s="95"/>
      <c r="D147" s="96">
        <v>152</v>
      </c>
      <c r="E147" s="97">
        <v>152</v>
      </c>
      <c r="F147" s="190"/>
      <c r="G147" s="97"/>
      <c r="H147" s="96"/>
      <c r="I147" s="190"/>
      <c r="J147" s="191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26"/>
    </row>
    <row r="148" spans="1:159" s="37" customFormat="1" x14ac:dyDescent="0.25">
      <c r="A148" s="189"/>
      <c r="B148" s="94" t="s">
        <v>36</v>
      </c>
      <c r="C148" s="95"/>
      <c r="D148" s="96">
        <v>6</v>
      </c>
      <c r="E148" s="97">
        <v>6</v>
      </c>
      <c r="F148" s="190"/>
      <c r="G148" s="97"/>
      <c r="H148" s="96"/>
      <c r="I148" s="190"/>
      <c r="J148" s="191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26"/>
    </row>
    <row r="149" spans="1:159" s="25" customFormat="1" x14ac:dyDescent="0.25">
      <c r="A149" s="189" t="s">
        <v>364</v>
      </c>
      <c r="B149" s="94"/>
      <c r="C149" s="95">
        <v>70</v>
      </c>
      <c r="D149" s="95"/>
      <c r="E149" s="95"/>
      <c r="F149" s="190">
        <v>6.2</v>
      </c>
      <c r="G149" s="97">
        <v>10.8</v>
      </c>
      <c r="H149" s="96">
        <v>3</v>
      </c>
      <c r="I149" s="97">
        <v>134</v>
      </c>
      <c r="J149" s="191" t="s">
        <v>390</v>
      </c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  <c r="DE149" s="75"/>
      <c r="DF149" s="75"/>
      <c r="DG149" s="75"/>
    </row>
    <row r="150" spans="1:159" s="25" customFormat="1" x14ac:dyDescent="0.25">
      <c r="A150" s="189"/>
      <c r="B150" s="94" t="s">
        <v>81</v>
      </c>
      <c r="C150" s="192"/>
      <c r="D150" s="95">
        <v>80</v>
      </c>
      <c r="E150" s="133">
        <v>52</v>
      </c>
      <c r="F150" s="190"/>
      <c r="G150" s="190"/>
      <c r="H150" s="190"/>
      <c r="I150" s="190"/>
      <c r="J150" s="191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  <c r="DE150" s="75"/>
      <c r="DF150" s="75"/>
      <c r="DG150" s="75"/>
    </row>
    <row r="151" spans="1:159" s="25" customFormat="1" x14ac:dyDescent="0.25">
      <c r="A151" s="189"/>
      <c r="B151" s="94" t="s">
        <v>38</v>
      </c>
      <c r="C151" s="192"/>
      <c r="D151" s="95">
        <v>13</v>
      </c>
      <c r="E151" s="133">
        <v>13</v>
      </c>
      <c r="F151" s="190"/>
      <c r="G151" s="97"/>
      <c r="H151" s="96"/>
      <c r="I151" s="97"/>
      <c r="J151" s="191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  <c r="DE151" s="75"/>
      <c r="DF151" s="75"/>
      <c r="DG151" s="75"/>
    </row>
    <row r="152" spans="1:159" s="25" customFormat="1" x14ac:dyDescent="0.25">
      <c r="A152" s="189"/>
      <c r="B152" s="94" t="s">
        <v>17</v>
      </c>
      <c r="C152" s="192"/>
      <c r="D152" s="95">
        <v>18.5</v>
      </c>
      <c r="E152" s="133">
        <v>18.5</v>
      </c>
      <c r="F152" s="190"/>
      <c r="G152" s="97"/>
      <c r="H152" s="96"/>
      <c r="I152" s="97"/>
      <c r="J152" s="191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  <c r="DE152" s="75"/>
      <c r="DF152" s="75"/>
      <c r="DG152" s="75"/>
    </row>
    <row r="153" spans="1:159" s="25" customFormat="1" x14ac:dyDescent="0.25">
      <c r="A153" s="189"/>
      <c r="B153" s="94" t="s">
        <v>97</v>
      </c>
      <c r="C153" s="192"/>
      <c r="D153" s="95">
        <v>7</v>
      </c>
      <c r="E153" s="133">
        <v>7</v>
      </c>
      <c r="F153" s="190"/>
      <c r="G153" s="97"/>
      <c r="H153" s="96"/>
      <c r="I153" s="97"/>
      <c r="J153" s="191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  <c r="DE153" s="75"/>
      <c r="DF153" s="75"/>
      <c r="DG153" s="75"/>
    </row>
    <row r="154" spans="1:159" s="25" customFormat="1" x14ac:dyDescent="0.25">
      <c r="A154" s="94"/>
      <c r="B154" s="94" t="s">
        <v>41</v>
      </c>
      <c r="C154" s="193"/>
      <c r="D154" s="99"/>
      <c r="E154" s="133">
        <v>87.5</v>
      </c>
      <c r="F154" s="96"/>
      <c r="G154" s="190"/>
      <c r="H154" s="190"/>
      <c r="I154" s="190"/>
      <c r="J154" s="191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</row>
    <row r="155" spans="1:159" s="25" customFormat="1" x14ac:dyDescent="0.25">
      <c r="A155" s="94"/>
      <c r="B155" s="94" t="s">
        <v>34</v>
      </c>
      <c r="C155" s="193"/>
      <c r="D155" s="99">
        <v>0.9</v>
      </c>
      <c r="E155" s="194">
        <v>0.9</v>
      </c>
      <c r="F155" s="190"/>
      <c r="G155" s="190"/>
      <c r="H155" s="190"/>
      <c r="I155" s="190"/>
      <c r="J155" s="191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</row>
    <row r="156" spans="1:159" s="25" customFormat="1" x14ac:dyDescent="0.25">
      <c r="A156" s="189"/>
      <c r="B156" s="94" t="s">
        <v>19</v>
      </c>
      <c r="C156" s="192"/>
      <c r="D156" s="100">
        <v>0.8</v>
      </c>
      <c r="E156" s="133">
        <v>0.8</v>
      </c>
      <c r="F156" s="96"/>
      <c r="G156" s="97"/>
      <c r="H156" s="96"/>
      <c r="I156" s="97"/>
      <c r="J156" s="191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</row>
    <row r="157" spans="1:159" s="37" customFormat="1" ht="27" customHeight="1" x14ac:dyDescent="0.25">
      <c r="A157" s="189" t="s">
        <v>88</v>
      </c>
      <c r="B157" s="94"/>
      <c r="C157" s="95">
        <v>130</v>
      </c>
      <c r="D157" s="96"/>
      <c r="E157" s="97"/>
      <c r="F157" s="96">
        <v>3.7</v>
      </c>
      <c r="G157" s="97">
        <v>4.4400000000000004</v>
      </c>
      <c r="H157" s="96">
        <v>25</v>
      </c>
      <c r="I157" s="190">
        <v>155</v>
      </c>
      <c r="J157" s="191" t="s">
        <v>215</v>
      </c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</row>
    <row r="158" spans="1:159" s="37" customFormat="1" ht="15" customHeight="1" x14ac:dyDescent="0.25">
      <c r="A158" s="189"/>
      <c r="B158" s="94" t="s">
        <v>30</v>
      </c>
      <c r="C158" s="95"/>
      <c r="D158" s="96">
        <v>148.43</v>
      </c>
      <c r="E158" s="97">
        <v>111.6</v>
      </c>
      <c r="F158" s="96"/>
      <c r="G158" s="97"/>
      <c r="H158" s="96"/>
      <c r="I158" s="190"/>
      <c r="J158" s="191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</row>
    <row r="159" spans="1:159" s="37" customFormat="1" ht="15" customHeight="1" x14ac:dyDescent="0.25">
      <c r="A159" s="189"/>
      <c r="B159" s="94" t="s">
        <v>16</v>
      </c>
      <c r="C159" s="95"/>
      <c r="D159" s="96">
        <v>20.47</v>
      </c>
      <c r="E159" s="97">
        <v>19.5</v>
      </c>
      <c r="F159" s="96"/>
      <c r="G159" s="97"/>
      <c r="H159" s="96"/>
      <c r="I159" s="190"/>
      <c r="J159" s="191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7"/>
      <c r="DF159" s="77"/>
      <c r="DG159" s="77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</row>
    <row r="160" spans="1:159" s="37" customFormat="1" ht="15" customHeight="1" x14ac:dyDescent="0.25">
      <c r="A160" s="189"/>
      <c r="B160" s="94" t="s">
        <v>20</v>
      </c>
      <c r="C160" s="95"/>
      <c r="D160" s="96">
        <v>3</v>
      </c>
      <c r="E160" s="97">
        <v>3</v>
      </c>
      <c r="F160" s="96"/>
      <c r="G160" s="97"/>
      <c r="H160" s="96"/>
      <c r="I160" s="190"/>
      <c r="J160" s="191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7"/>
      <c r="DF160" s="77"/>
      <c r="DG160" s="77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</row>
    <row r="161" spans="1:163" s="37" customFormat="1" x14ac:dyDescent="0.25">
      <c r="A161" s="189"/>
      <c r="B161" s="94" t="s">
        <v>19</v>
      </c>
      <c r="C161" s="95"/>
      <c r="D161" s="96">
        <v>1</v>
      </c>
      <c r="E161" s="97">
        <v>1</v>
      </c>
      <c r="F161" s="96"/>
      <c r="G161" s="97"/>
      <c r="H161" s="96"/>
      <c r="I161" s="190"/>
      <c r="J161" s="191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7"/>
      <c r="DF161" s="77"/>
      <c r="DG161" s="77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</row>
    <row r="162" spans="1:163" s="37" customFormat="1" x14ac:dyDescent="0.25">
      <c r="A162" s="189" t="s">
        <v>431</v>
      </c>
      <c r="B162" s="94"/>
      <c r="C162" s="95">
        <v>180</v>
      </c>
      <c r="D162" s="194"/>
      <c r="E162" s="194"/>
      <c r="F162" s="190">
        <v>0.1</v>
      </c>
      <c r="G162" s="97">
        <v>0.1</v>
      </c>
      <c r="H162" s="97">
        <v>11.8</v>
      </c>
      <c r="I162" s="97">
        <v>49</v>
      </c>
      <c r="J162" s="191" t="s">
        <v>432</v>
      </c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7"/>
      <c r="DF162" s="77"/>
      <c r="DG162" s="77"/>
      <c r="DH162" s="77"/>
      <c r="DI162" s="77"/>
      <c r="DJ162" s="77"/>
      <c r="DK162" s="77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</row>
    <row r="163" spans="1:163" s="37" customFormat="1" x14ac:dyDescent="0.25">
      <c r="A163" s="189"/>
      <c r="B163" s="94" t="s">
        <v>433</v>
      </c>
      <c r="C163" s="95"/>
      <c r="D163" s="194">
        <v>40.799999999999997</v>
      </c>
      <c r="E163" s="194">
        <v>36</v>
      </c>
      <c r="F163" s="190"/>
      <c r="G163" s="190"/>
      <c r="H163" s="97"/>
      <c r="I163" s="97"/>
      <c r="J163" s="191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7"/>
      <c r="DF163" s="77"/>
      <c r="DG163" s="77"/>
      <c r="DH163" s="77"/>
      <c r="DI163" s="77"/>
      <c r="DJ163" s="77"/>
      <c r="DK163" s="77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</row>
    <row r="164" spans="1:163" s="37" customFormat="1" x14ac:dyDescent="0.25">
      <c r="A164" s="189"/>
      <c r="B164" s="94" t="s">
        <v>52</v>
      </c>
      <c r="C164" s="95"/>
      <c r="D164" s="194">
        <v>155</v>
      </c>
      <c r="E164" s="194">
        <v>155</v>
      </c>
      <c r="F164" s="190"/>
      <c r="G164" s="190"/>
      <c r="H164" s="97"/>
      <c r="I164" s="97"/>
      <c r="J164" s="191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</row>
    <row r="165" spans="1:163" s="37" customFormat="1" x14ac:dyDescent="0.25">
      <c r="A165" s="189"/>
      <c r="B165" s="94" t="s">
        <v>50</v>
      </c>
      <c r="C165" s="95"/>
      <c r="D165" s="194">
        <v>5</v>
      </c>
      <c r="E165" s="194">
        <v>5</v>
      </c>
      <c r="F165" s="190"/>
      <c r="G165" s="190"/>
      <c r="H165" s="97"/>
      <c r="I165" s="97"/>
      <c r="J165" s="191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7"/>
      <c r="DF165" s="77"/>
      <c r="DG165" s="77"/>
      <c r="DH165" s="77"/>
      <c r="DI165" s="77"/>
      <c r="DJ165" s="77"/>
      <c r="DK165" s="77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</row>
    <row r="166" spans="1:163" ht="15.75" thickBot="1" x14ac:dyDescent="0.3">
      <c r="A166" s="244" t="s">
        <v>46</v>
      </c>
      <c r="B166" s="245"/>
      <c r="C166" s="246">
        <v>37.5</v>
      </c>
      <c r="D166" s="247">
        <v>37.5</v>
      </c>
      <c r="E166" s="247">
        <v>37.5</v>
      </c>
      <c r="F166" s="246">
        <v>1.8</v>
      </c>
      <c r="G166" s="246">
        <v>0.4</v>
      </c>
      <c r="H166" s="246">
        <v>18</v>
      </c>
      <c r="I166" s="246">
        <v>82.5</v>
      </c>
      <c r="J166" s="248"/>
    </row>
    <row r="167" spans="1:163" ht="15.75" thickBot="1" x14ac:dyDescent="0.3">
      <c r="A167" s="234" t="s">
        <v>26</v>
      </c>
      <c r="B167" s="235"/>
      <c r="C167" s="236">
        <v>683.5</v>
      </c>
      <c r="D167" s="225"/>
      <c r="E167" s="224"/>
      <c r="F167" s="225">
        <f>SUM(F133:F166)</f>
        <v>18.350000000000001</v>
      </c>
      <c r="G167" s="225">
        <f t="shared" ref="G167:I167" si="1">SUM(G133:G166)</f>
        <v>21.040000000000003</v>
      </c>
      <c r="H167" s="225">
        <f t="shared" si="1"/>
        <v>87.75</v>
      </c>
      <c r="I167" s="225">
        <f t="shared" si="1"/>
        <v>614.5</v>
      </c>
      <c r="J167" s="191"/>
    </row>
    <row r="168" spans="1:163" x14ac:dyDescent="0.25">
      <c r="A168" s="198"/>
      <c r="B168" s="102" t="s">
        <v>47</v>
      </c>
      <c r="C168" s="116"/>
      <c r="D168" s="277"/>
      <c r="E168" s="104"/>
      <c r="F168" s="201"/>
      <c r="G168" s="201"/>
      <c r="H168" s="201"/>
      <c r="I168" s="201"/>
      <c r="J168" s="212"/>
    </row>
    <row r="169" spans="1:163" x14ac:dyDescent="0.25">
      <c r="A169" s="189" t="s">
        <v>71</v>
      </c>
      <c r="C169" s="95">
        <v>10</v>
      </c>
      <c r="D169" s="190"/>
      <c r="E169" s="97"/>
      <c r="F169" s="97">
        <v>3.86</v>
      </c>
      <c r="G169" s="96">
        <v>3.38</v>
      </c>
      <c r="H169" s="97">
        <v>34.1</v>
      </c>
      <c r="I169" s="96">
        <v>180</v>
      </c>
      <c r="J169" s="191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</row>
    <row r="170" spans="1:163" x14ac:dyDescent="0.25">
      <c r="A170" s="189" t="s">
        <v>389</v>
      </c>
      <c r="C170" s="95"/>
      <c r="D170" s="96">
        <v>10</v>
      </c>
      <c r="E170" s="97">
        <v>10</v>
      </c>
      <c r="F170" s="190"/>
      <c r="J170" s="191"/>
    </row>
    <row r="171" spans="1:163" s="37" customFormat="1" x14ac:dyDescent="0.25">
      <c r="A171" s="189" t="s">
        <v>261</v>
      </c>
      <c r="B171" s="94"/>
      <c r="C171" s="95">
        <v>110</v>
      </c>
      <c r="D171" s="96"/>
      <c r="E171" s="97"/>
      <c r="F171" s="96">
        <v>2.5</v>
      </c>
      <c r="G171" s="97">
        <v>2.75</v>
      </c>
      <c r="H171" s="96">
        <v>4</v>
      </c>
      <c r="I171" s="97">
        <v>51</v>
      </c>
      <c r="J171" s="191" t="s">
        <v>262</v>
      </c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7"/>
      <c r="DF171" s="77"/>
      <c r="DG171" s="77"/>
    </row>
    <row r="172" spans="1:163" s="37" customFormat="1" x14ac:dyDescent="0.25">
      <c r="A172" s="189"/>
      <c r="B172" s="94" t="s">
        <v>57</v>
      </c>
      <c r="C172" s="95"/>
      <c r="D172" s="96">
        <v>115.9</v>
      </c>
      <c r="E172" s="97">
        <v>110</v>
      </c>
      <c r="F172" s="190"/>
      <c r="G172" s="97"/>
      <c r="H172" s="96"/>
      <c r="I172" s="190"/>
      <c r="J172" s="19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7"/>
      <c r="DF172" s="77"/>
      <c r="DG172" s="77"/>
    </row>
    <row r="173" spans="1:163" s="52" customFormat="1" ht="30" x14ac:dyDescent="0.25">
      <c r="A173" s="189" t="s">
        <v>402</v>
      </c>
      <c r="B173" s="94"/>
      <c r="C173" s="95" t="s">
        <v>109</v>
      </c>
      <c r="D173" s="96"/>
      <c r="E173" s="97"/>
      <c r="F173" s="205">
        <v>9</v>
      </c>
      <c r="G173" s="201">
        <v>12.5</v>
      </c>
      <c r="H173" s="205">
        <v>24</v>
      </c>
      <c r="I173" s="201">
        <v>245</v>
      </c>
      <c r="J173" s="191" t="s">
        <v>328</v>
      </c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4"/>
      <c r="CW173" s="74"/>
      <c r="CX173" s="74"/>
      <c r="CY173" s="74"/>
      <c r="CZ173" s="74"/>
      <c r="DA173" s="74"/>
      <c r="DB173" s="74"/>
      <c r="DC173" s="74"/>
      <c r="DD173" s="74"/>
      <c r="DE173" s="74"/>
      <c r="DF173" s="74"/>
      <c r="DG173" s="74"/>
    </row>
    <row r="174" spans="1:163" s="52" customFormat="1" ht="15.75" x14ac:dyDescent="0.25">
      <c r="A174" s="189"/>
      <c r="B174" s="94" t="s">
        <v>73</v>
      </c>
      <c r="C174" s="95"/>
      <c r="D174" s="96">
        <v>109.28</v>
      </c>
      <c r="E174" s="97">
        <v>107.14</v>
      </c>
      <c r="F174" s="96"/>
      <c r="G174" s="97"/>
      <c r="H174" s="96"/>
      <c r="I174" s="190"/>
      <c r="J174" s="191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74"/>
      <c r="CR174" s="74"/>
      <c r="CS174" s="74"/>
      <c r="CT174" s="74"/>
      <c r="CU174" s="74"/>
      <c r="CV174" s="74"/>
      <c r="CW174" s="74"/>
      <c r="CX174" s="74"/>
      <c r="CY174" s="74"/>
      <c r="CZ174" s="74"/>
      <c r="DA174" s="74"/>
      <c r="DB174" s="74"/>
      <c r="DC174" s="74"/>
      <c r="DD174" s="74"/>
      <c r="DE174" s="74"/>
      <c r="DF174" s="74"/>
      <c r="DG174" s="74"/>
    </row>
    <row r="175" spans="1:163" s="52" customFormat="1" ht="15.75" x14ac:dyDescent="0.25">
      <c r="A175" s="189"/>
      <c r="B175" s="94" t="s">
        <v>180</v>
      </c>
      <c r="C175" s="95"/>
      <c r="D175" s="96">
        <v>11.4</v>
      </c>
      <c r="E175" s="97">
        <v>11.4</v>
      </c>
      <c r="F175" s="96"/>
      <c r="G175" s="97"/>
      <c r="H175" s="96"/>
      <c r="I175" s="190"/>
      <c r="J175" s="191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  <c r="CD175" s="74"/>
      <c r="CE175" s="74"/>
      <c r="CF175" s="74"/>
      <c r="CG175" s="74"/>
      <c r="CH175" s="74"/>
      <c r="CI175" s="74"/>
      <c r="CJ175" s="74"/>
      <c r="CK175" s="74"/>
      <c r="CL175" s="74"/>
      <c r="CM175" s="74"/>
      <c r="CN175" s="74"/>
      <c r="CO175" s="74"/>
      <c r="CP175" s="74"/>
      <c r="CQ175" s="74"/>
      <c r="CR175" s="74"/>
      <c r="CS175" s="74"/>
      <c r="CT175" s="74"/>
      <c r="CU175" s="74"/>
      <c r="CV175" s="74"/>
      <c r="CW175" s="74"/>
      <c r="CX175" s="74"/>
      <c r="CY175" s="74"/>
      <c r="CZ175" s="74"/>
      <c r="DA175" s="74"/>
      <c r="DB175" s="74"/>
      <c r="DC175" s="74"/>
      <c r="DD175" s="74"/>
      <c r="DE175" s="74"/>
      <c r="DF175" s="74"/>
      <c r="DG175" s="74"/>
    </row>
    <row r="176" spans="1:163" s="52" customFormat="1" ht="15.75" x14ac:dyDescent="0.25">
      <c r="A176" s="189"/>
      <c r="B176" s="94" t="s">
        <v>51</v>
      </c>
      <c r="C176" s="95"/>
      <c r="D176" s="96">
        <v>7.14</v>
      </c>
      <c r="E176" s="97">
        <v>7.14</v>
      </c>
      <c r="F176" s="96"/>
      <c r="G176" s="97"/>
      <c r="H176" s="96"/>
      <c r="I176" s="190"/>
      <c r="J176" s="191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/>
      <c r="CJ176" s="74"/>
      <c r="CK176" s="74"/>
      <c r="CL176" s="74"/>
      <c r="CM176" s="74"/>
      <c r="CN176" s="74"/>
      <c r="CO176" s="74"/>
      <c r="CP176" s="74"/>
      <c r="CQ176" s="74"/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4"/>
      <c r="DC176" s="74"/>
      <c r="DD176" s="74"/>
      <c r="DE176" s="74"/>
      <c r="DF176" s="74"/>
      <c r="DG176" s="74"/>
    </row>
    <row r="177" spans="1:111" s="52" customFormat="1" ht="15.75" x14ac:dyDescent="0.25">
      <c r="A177" s="189"/>
      <c r="B177" s="94" t="s">
        <v>18</v>
      </c>
      <c r="C177" s="95"/>
      <c r="D177" s="96">
        <v>11.4</v>
      </c>
      <c r="E177" s="97">
        <v>11.4</v>
      </c>
      <c r="F177" s="96"/>
      <c r="G177" s="97"/>
      <c r="H177" s="96"/>
      <c r="I177" s="190"/>
      <c r="J177" s="191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  <c r="CC177" s="74"/>
      <c r="CD177" s="74"/>
      <c r="CE177" s="74"/>
      <c r="CF177" s="74"/>
      <c r="CG177" s="74"/>
      <c r="CH177" s="74"/>
      <c r="CI177" s="74"/>
      <c r="CJ177" s="74"/>
      <c r="CK177" s="74"/>
      <c r="CL177" s="74"/>
      <c r="CM177" s="74"/>
      <c r="CN177" s="74"/>
      <c r="CO177" s="74"/>
      <c r="CP177" s="74"/>
      <c r="CQ177" s="74"/>
      <c r="CR177" s="74"/>
      <c r="CS177" s="74"/>
      <c r="CT177" s="74"/>
      <c r="CU177" s="74"/>
      <c r="CV177" s="74"/>
      <c r="CW177" s="74"/>
      <c r="CX177" s="74"/>
      <c r="CY177" s="74"/>
      <c r="CZ177" s="74"/>
      <c r="DA177" s="74"/>
      <c r="DB177" s="74"/>
      <c r="DC177" s="74"/>
      <c r="DD177" s="74"/>
      <c r="DE177" s="74"/>
      <c r="DF177" s="74"/>
      <c r="DG177" s="74"/>
    </row>
    <row r="178" spans="1:111" s="52" customFormat="1" ht="15.75" x14ac:dyDescent="0.25">
      <c r="A178" s="189"/>
      <c r="B178" s="94" t="s">
        <v>16</v>
      </c>
      <c r="C178" s="95"/>
      <c r="D178" s="96">
        <v>21.4</v>
      </c>
      <c r="E178" s="97">
        <v>21.4</v>
      </c>
      <c r="F178" s="96"/>
      <c r="G178" s="97"/>
      <c r="H178" s="96"/>
      <c r="I178" s="190"/>
      <c r="J178" s="191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  <c r="CC178" s="74"/>
      <c r="CD178" s="74"/>
      <c r="CE178" s="74"/>
      <c r="CF178" s="74"/>
      <c r="CG178" s="74"/>
      <c r="CH178" s="74"/>
      <c r="CI178" s="74"/>
      <c r="CJ178" s="74"/>
      <c r="CK178" s="74"/>
      <c r="CL178" s="74"/>
      <c r="CM178" s="74"/>
      <c r="CN178" s="74"/>
      <c r="CO178" s="74"/>
      <c r="CP178" s="74"/>
      <c r="CQ178" s="74"/>
      <c r="CR178" s="74"/>
      <c r="CS178" s="74"/>
      <c r="CT178" s="74"/>
      <c r="CU178" s="74"/>
      <c r="CV178" s="74"/>
      <c r="CW178" s="74"/>
      <c r="CX178" s="74"/>
      <c r="CY178" s="74"/>
      <c r="CZ178" s="74"/>
      <c r="DA178" s="74"/>
      <c r="DB178" s="74"/>
      <c r="DC178" s="74"/>
      <c r="DD178" s="74"/>
      <c r="DE178" s="74"/>
      <c r="DF178" s="74"/>
      <c r="DG178" s="74"/>
    </row>
    <row r="179" spans="1:111" s="52" customFormat="1" ht="15.75" x14ac:dyDescent="0.25">
      <c r="A179" s="189"/>
      <c r="B179" s="94" t="s">
        <v>36</v>
      </c>
      <c r="C179" s="95"/>
      <c r="D179" s="96">
        <v>14.28</v>
      </c>
      <c r="E179" s="97">
        <v>14.28</v>
      </c>
      <c r="F179" s="96"/>
      <c r="G179" s="97"/>
      <c r="H179" s="96"/>
      <c r="I179" s="190"/>
      <c r="J179" s="191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  <c r="CI179" s="74"/>
      <c r="CJ179" s="74"/>
      <c r="CK179" s="74"/>
      <c r="CL179" s="74"/>
      <c r="CM179" s="74"/>
      <c r="CN179" s="74"/>
      <c r="CO179" s="74"/>
      <c r="CP179" s="74"/>
      <c r="CQ179" s="74"/>
      <c r="CR179" s="74"/>
      <c r="CS179" s="74"/>
      <c r="CT179" s="74"/>
      <c r="CU179" s="74"/>
      <c r="CV179" s="74"/>
      <c r="CW179" s="74"/>
      <c r="CX179" s="74"/>
      <c r="CY179" s="74"/>
      <c r="CZ179" s="74"/>
      <c r="DA179" s="74"/>
      <c r="DB179" s="74"/>
      <c r="DC179" s="74"/>
      <c r="DD179" s="74"/>
      <c r="DE179" s="74"/>
      <c r="DF179" s="74"/>
      <c r="DG179" s="74"/>
    </row>
    <row r="180" spans="1:111" s="52" customFormat="1" ht="15.75" x14ac:dyDescent="0.25">
      <c r="A180" s="189"/>
      <c r="B180" s="94" t="s">
        <v>39</v>
      </c>
      <c r="C180" s="95"/>
      <c r="D180" s="96">
        <v>0.3</v>
      </c>
      <c r="E180" s="97">
        <v>0.3</v>
      </c>
      <c r="F180" s="96"/>
      <c r="G180" s="97"/>
      <c r="H180" s="96"/>
      <c r="I180" s="190"/>
      <c r="J180" s="191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  <c r="CD180" s="74"/>
      <c r="CE180" s="74"/>
      <c r="CF180" s="74"/>
      <c r="CG180" s="74"/>
      <c r="CH180" s="74"/>
      <c r="CI180" s="74"/>
      <c r="CJ180" s="74"/>
      <c r="CK180" s="74"/>
      <c r="CL180" s="74"/>
      <c r="CM180" s="74"/>
      <c r="CN180" s="74"/>
      <c r="CO180" s="74"/>
      <c r="CP180" s="74"/>
      <c r="CQ180" s="74"/>
      <c r="CR180" s="74"/>
      <c r="CS180" s="74"/>
      <c r="CT180" s="74"/>
      <c r="CU180" s="74"/>
      <c r="CV180" s="74"/>
      <c r="CW180" s="74"/>
      <c r="CX180" s="74"/>
      <c r="CY180" s="74"/>
      <c r="CZ180" s="74"/>
      <c r="DA180" s="74"/>
      <c r="DB180" s="74"/>
      <c r="DC180" s="74"/>
      <c r="DD180" s="74"/>
      <c r="DE180" s="74"/>
      <c r="DF180" s="74"/>
      <c r="DG180" s="74"/>
    </row>
    <row r="181" spans="1:111" s="52" customFormat="1" ht="15.75" x14ac:dyDescent="0.25">
      <c r="A181" s="189"/>
      <c r="B181" s="94" t="s">
        <v>34</v>
      </c>
      <c r="C181" s="95"/>
      <c r="D181" s="96">
        <v>0.6</v>
      </c>
      <c r="E181" s="97">
        <v>0.6</v>
      </c>
      <c r="F181" s="96"/>
      <c r="G181" s="97"/>
      <c r="H181" s="96"/>
      <c r="I181" s="190"/>
      <c r="J181" s="191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  <c r="CI181" s="74"/>
      <c r="CJ181" s="74"/>
      <c r="CK181" s="74"/>
      <c r="CL181" s="74"/>
      <c r="CM181" s="74"/>
      <c r="CN181" s="74"/>
      <c r="CO181" s="74"/>
      <c r="CP181" s="74"/>
      <c r="CQ181" s="74"/>
      <c r="CR181" s="74"/>
      <c r="CS181" s="74"/>
      <c r="CT181" s="74"/>
      <c r="CU181" s="74"/>
      <c r="CV181" s="74"/>
      <c r="CW181" s="74"/>
      <c r="CX181" s="74"/>
      <c r="CY181" s="74"/>
      <c r="CZ181" s="74"/>
      <c r="DA181" s="74"/>
      <c r="DB181" s="74"/>
      <c r="DC181" s="74"/>
      <c r="DD181" s="74"/>
      <c r="DE181" s="74"/>
      <c r="DF181" s="74"/>
      <c r="DG181" s="74"/>
    </row>
    <row r="182" spans="1:111" s="52" customFormat="1" ht="15.75" x14ac:dyDescent="0.25">
      <c r="A182" s="189"/>
      <c r="B182" s="188" t="s">
        <v>327</v>
      </c>
      <c r="C182" s="95"/>
      <c r="D182" s="96">
        <v>20</v>
      </c>
      <c r="E182" s="97">
        <v>20</v>
      </c>
      <c r="F182" s="96"/>
      <c r="G182" s="97"/>
      <c r="H182" s="96"/>
      <c r="I182" s="190"/>
      <c r="J182" s="191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  <c r="CI182" s="74"/>
      <c r="CJ182" s="74"/>
      <c r="CK182" s="74"/>
      <c r="CL182" s="74"/>
      <c r="CM182" s="74"/>
      <c r="CN182" s="74"/>
      <c r="CO182" s="74"/>
      <c r="CP182" s="74"/>
      <c r="CQ182" s="74"/>
      <c r="CR182" s="74"/>
      <c r="CS182" s="74"/>
      <c r="CT182" s="74"/>
      <c r="CU182" s="74"/>
      <c r="CV182" s="74"/>
      <c r="CW182" s="74"/>
      <c r="CX182" s="74"/>
      <c r="CY182" s="74"/>
      <c r="CZ182" s="74"/>
      <c r="DA182" s="74"/>
      <c r="DB182" s="74"/>
      <c r="DC182" s="74"/>
      <c r="DD182" s="74"/>
      <c r="DE182" s="74"/>
      <c r="DF182" s="74"/>
      <c r="DG182" s="74"/>
    </row>
    <row r="183" spans="1:111" x14ac:dyDescent="0.25">
      <c r="A183" s="189" t="s">
        <v>74</v>
      </c>
      <c r="C183" s="192" t="s">
        <v>306</v>
      </c>
      <c r="D183" s="134"/>
      <c r="E183" s="133"/>
      <c r="F183" s="190">
        <v>0.12</v>
      </c>
      <c r="G183" s="97">
        <v>0.01</v>
      </c>
      <c r="H183" s="96">
        <v>10.199999999999999</v>
      </c>
      <c r="I183" s="190">
        <v>41</v>
      </c>
      <c r="J183" s="191" t="s">
        <v>164</v>
      </c>
    </row>
    <row r="184" spans="1:111" x14ac:dyDescent="0.25">
      <c r="A184" s="189"/>
      <c r="B184" s="94" t="s">
        <v>59</v>
      </c>
      <c r="C184" s="192"/>
      <c r="D184" s="100">
        <v>0.35</v>
      </c>
      <c r="E184" s="95">
        <v>0.35</v>
      </c>
      <c r="F184" s="190"/>
      <c r="G184" s="97"/>
      <c r="I184" s="190"/>
      <c r="J184" s="191"/>
    </row>
    <row r="185" spans="1:111" x14ac:dyDescent="0.25">
      <c r="A185" s="189"/>
      <c r="B185" s="94" t="s">
        <v>18</v>
      </c>
      <c r="C185" s="192"/>
      <c r="D185" s="100">
        <v>5</v>
      </c>
      <c r="E185" s="95">
        <v>5</v>
      </c>
      <c r="F185" s="190"/>
      <c r="G185" s="97"/>
      <c r="H185" s="190"/>
      <c r="I185" s="190"/>
      <c r="J185" s="191"/>
    </row>
    <row r="186" spans="1:111" x14ac:dyDescent="0.25">
      <c r="A186" s="189"/>
      <c r="B186" s="94" t="s">
        <v>75</v>
      </c>
      <c r="C186" s="192"/>
      <c r="D186" s="278">
        <v>5.0999999999999996</v>
      </c>
      <c r="E186" s="95">
        <v>5</v>
      </c>
      <c r="F186" s="97"/>
      <c r="H186" s="97"/>
      <c r="J186" s="191"/>
    </row>
    <row r="187" spans="1:111" x14ac:dyDescent="0.25">
      <c r="A187" s="189"/>
      <c r="B187" s="94" t="s">
        <v>17</v>
      </c>
      <c r="C187" s="192"/>
      <c r="D187" s="133">
        <v>180</v>
      </c>
      <c r="E187" s="133">
        <v>180</v>
      </c>
      <c r="F187" s="97"/>
      <c r="H187" s="97"/>
      <c r="J187" s="191"/>
    </row>
    <row r="188" spans="1:111" s="25" customFormat="1" ht="15.75" thickBot="1" x14ac:dyDescent="0.3">
      <c r="A188" s="189" t="s">
        <v>38</v>
      </c>
      <c r="B188" s="94"/>
      <c r="C188" s="95">
        <v>20</v>
      </c>
      <c r="D188" s="97">
        <v>20</v>
      </c>
      <c r="E188" s="97">
        <v>20</v>
      </c>
      <c r="F188" s="97">
        <v>1.52</v>
      </c>
      <c r="G188" s="96">
        <v>0.16</v>
      </c>
      <c r="H188" s="97">
        <v>9.84</v>
      </c>
      <c r="I188" s="96">
        <v>47</v>
      </c>
      <c r="J188" s="191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  <c r="DE188" s="75"/>
      <c r="DF188" s="75"/>
      <c r="DG188" s="75"/>
    </row>
    <row r="189" spans="1:111" ht="15.75" thickBot="1" x14ac:dyDescent="0.3">
      <c r="A189" s="254" t="s">
        <v>26</v>
      </c>
      <c r="B189" s="255"/>
      <c r="C189" s="256">
        <v>500</v>
      </c>
      <c r="D189" s="279"/>
      <c r="E189" s="256"/>
      <c r="F189" s="258">
        <f>SUM(F168:F188)</f>
        <v>17</v>
      </c>
      <c r="G189" s="258">
        <f>SUM(G168:G188)</f>
        <v>18.8</v>
      </c>
      <c r="H189" s="258">
        <f>SUM(H168:H188)</f>
        <v>82.14</v>
      </c>
      <c r="I189" s="258">
        <f>SUM(I168:I188)</f>
        <v>564</v>
      </c>
      <c r="J189" s="226"/>
    </row>
    <row r="190" spans="1:111" ht="15.75" thickBot="1" x14ac:dyDescent="0.3">
      <c r="A190" s="234" t="s">
        <v>60</v>
      </c>
      <c r="B190" s="235"/>
      <c r="C190" s="236">
        <f>C127+C130+C167+C189</f>
        <v>1701.5</v>
      </c>
      <c r="D190" s="260"/>
      <c r="E190" s="224"/>
      <c r="F190" s="224">
        <f>F127+F130+F167+F189</f>
        <v>59.966666666666669</v>
      </c>
      <c r="G190" s="224">
        <f>G127+G130+G167+G189</f>
        <v>54.223333333333329</v>
      </c>
      <c r="H190" s="224">
        <f>H127+H130+H167+H189</f>
        <v>221.52833333333331</v>
      </c>
      <c r="I190" s="224">
        <f>I127+I130+I167+I189</f>
        <v>1616.6</v>
      </c>
      <c r="J190" s="226"/>
    </row>
    <row r="191" spans="1:111" x14ac:dyDescent="0.25">
      <c r="C191" s="263"/>
      <c r="D191" s="263"/>
      <c r="E191" s="96"/>
      <c r="I191" s="241"/>
      <c r="J191" s="239"/>
    </row>
    <row r="192" spans="1:111" ht="15.75" thickBot="1" x14ac:dyDescent="0.3">
      <c r="A192" s="94" t="s">
        <v>76</v>
      </c>
      <c r="I192" s="264"/>
      <c r="J192" s="245"/>
    </row>
    <row r="193" spans="1:128" ht="30" customHeight="1" x14ac:dyDescent="0.25">
      <c r="A193" s="207" t="s">
        <v>234</v>
      </c>
      <c r="B193" s="208"/>
      <c r="C193" s="209" t="s">
        <v>230</v>
      </c>
      <c r="D193" s="210" t="s">
        <v>3</v>
      </c>
      <c r="E193" s="211" t="s">
        <v>3</v>
      </c>
      <c r="F193" s="463" t="s">
        <v>231</v>
      </c>
      <c r="G193" s="464"/>
      <c r="H193" s="465"/>
      <c r="I193" s="210" t="s">
        <v>4</v>
      </c>
      <c r="J193" s="212" t="s">
        <v>232</v>
      </c>
    </row>
    <row r="194" spans="1:128" ht="15.75" thickBot="1" x14ac:dyDescent="0.3">
      <c r="A194" s="213" t="s">
        <v>233</v>
      </c>
      <c r="B194" s="214"/>
      <c r="C194" s="215"/>
      <c r="D194" s="216" t="s">
        <v>5</v>
      </c>
      <c r="E194" s="217" t="s">
        <v>5</v>
      </c>
      <c r="F194" s="218"/>
      <c r="G194" s="219"/>
      <c r="H194" s="220"/>
      <c r="I194" s="216" t="s">
        <v>6</v>
      </c>
      <c r="J194" s="191"/>
    </row>
    <row r="195" spans="1:128" ht="15.75" thickBot="1" x14ac:dyDescent="0.3">
      <c r="A195" s="221"/>
      <c r="B195" s="222"/>
      <c r="C195" s="223"/>
      <c r="D195" s="224" t="s">
        <v>7</v>
      </c>
      <c r="E195" s="224" t="s">
        <v>8</v>
      </c>
      <c r="F195" s="224" t="s">
        <v>9</v>
      </c>
      <c r="G195" s="224" t="s">
        <v>10</v>
      </c>
      <c r="H195" s="225" t="s">
        <v>11</v>
      </c>
      <c r="I195" s="225" t="s">
        <v>12</v>
      </c>
      <c r="J195" s="226"/>
    </row>
    <row r="196" spans="1:128" x14ac:dyDescent="0.25">
      <c r="A196" s="238"/>
      <c r="B196" s="239" t="s">
        <v>13</v>
      </c>
      <c r="C196" s="240"/>
      <c r="D196" s="241"/>
      <c r="E196" s="242"/>
      <c r="F196" s="210"/>
      <c r="G196" s="211"/>
      <c r="H196" s="241"/>
      <c r="I196" s="210"/>
      <c r="J196" s="191"/>
    </row>
    <row r="197" spans="1:128" s="25" customFormat="1" ht="30" x14ac:dyDescent="0.25">
      <c r="A197" s="189" t="s">
        <v>77</v>
      </c>
      <c r="B197" s="229"/>
      <c r="C197" s="230" t="s">
        <v>392</v>
      </c>
      <c r="D197" s="190"/>
      <c r="E197" s="97"/>
      <c r="F197" s="190">
        <v>6.7</v>
      </c>
      <c r="G197" s="97">
        <v>7.5</v>
      </c>
      <c r="H197" s="97">
        <v>22</v>
      </c>
      <c r="I197" s="190">
        <v>182.3</v>
      </c>
      <c r="J197" s="191" t="s">
        <v>192</v>
      </c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  <c r="DE197" s="75"/>
      <c r="DF197" s="75"/>
      <c r="DG197" s="75"/>
    </row>
    <row r="198" spans="1:128" s="25" customFormat="1" x14ac:dyDescent="0.25">
      <c r="A198" s="189"/>
      <c r="B198" s="229" t="s">
        <v>78</v>
      </c>
      <c r="C198" s="230"/>
      <c r="D198" s="190">
        <v>25</v>
      </c>
      <c r="E198" s="97">
        <v>25</v>
      </c>
      <c r="F198" s="190"/>
      <c r="G198" s="97"/>
      <c r="H198" s="97"/>
      <c r="I198" s="231"/>
      <c r="J198" s="191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  <c r="DE198" s="75"/>
      <c r="DF198" s="75"/>
      <c r="DG198" s="75"/>
    </row>
    <row r="199" spans="1:128" s="25" customFormat="1" x14ac:dyDescent="0.25">
      <c r="A199" s="189"/>
      <c r="B199" s="229" t="s">
        <v>16</v>
      </c>
      <c r="C199" s="280"/>
      <c r="D199" s="190">
        <v>100</v>
      </c>
      <c r="E199" s="97">
        <v>100</v>
      </c>
      <c r="F199" s="190"/>
      <c r="G199" s="97"/>
      <c r="H199" s="97"/>
      <c r="I199" s="231"/>
      <c r="J199" s="191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  <c r="DE199" s="75"/>
      <c r="DF199" s="75"/>
      <c r="DG199" s="75"/>
    </row>
    <row r="200" spans="1:128" s="25" customFormat="1" x14ac:dyDescent="0.25">
      <c r="A200" s="189"/>
      <c r="B200" s="229" t="s">
        <v>52</v>
      </c>
      <c r="C200" s="280"/>
      <c r="D200" s="190">
        <v>76</v>
      </c>
      <c r="E200" s="97">
        <v>76</v>
      </c>
      <c r="F200" s="190"/>
      <c r="G200" s="97"/>
      <c r="H200" s="97"/>
      <c r="I200" s="231"/>
      <c r="J200" s="191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  <c r="DE200" s="75"/>
      <c r="DF200" s="75"/>
      <c r="DG200" s="75"/>
    </row>
    <row r="201" spans="1:128" s="25" customFormat="1" x14ac:dyDescent="0.25">
      <c r="A201" s="189"/>
      <c r="B201" s="229" t="s">
        <v>18</v>
      </c>
      <c r="C201" s="280"/>
      <c r="D201" s="190">
        <v>1</v>
      </c>
      <c r="E201" s="97">
        <v>1</v>
      </c>
      <c r="F201" s="190"/>
      <c r="G201" s="97"/>
      <c r="H201" s="97"/>
      <c r="I201" s="231"/>
      <c r="J201" s="191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  <c r="DE201" s="75"/>
      <c r="DF201" s="75"/>
      <c r="DG201" s="75"/>
    </row>
    <row r="202" spans="1:128" s="25" customFormat="1" x14ac:dyDescent="0.25">
      <c r="A202" s="189"/>
      <c r="B202" s="229" t="s">
        <v>19</v>
      </c>
      <c r="C202" s="230"/>
      <c r="D202" s="190">
        <v>1</v>
      </c>
      <c r="E202" s="97">
        <v>1</v>
      </c>
      <c r="F202" s="190"/>
      <c r="G202" s="97"/>
      <c r="H202" s="97"/>
      <c r="I202" s="231"/>
      <c r="J202" s="191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  <c r="DE202" s="75"/>
      <c r="DF202" s="75"/>
      <c r="DG202" s="75"/>
    </row>
    <row r="203" spans="1:128" s="25" customFormat="1" x14ac:dyDescent="0.25">
      <c r="A203" s="189"/>
      <c r="B203" s="229" t="s">
        <v>20</v>
      </c>
      <c r="C203" s="230"/>
      <c r="D203" s="190">
        <v>3</v>
      </c>
      <c r="E203" s="97">
        <v>3</v>
      </c>
      <c r="F203" s="190"/>
      <c r="G203" s="97"/>
      <c r="H203" s="97"/>
      <c r="I203" s="231"/>
      <c r="J203" s="191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  <c r="DE203" s="75"/>
      <c r="DF203" s="75"/>
      <c r="DG203" s="75"/>
    </row>
    <row r="204" spans="1:128" s="25" customFormat="1" x14ac:dyDescent="0.25">
      <c r="A204" s="198" t="s">
        <v>89</v>
      </c>
      <c r="B204" s="102"/>
      <c r="C204" s="104" t="s">
        <v>259</v>
      </c>
      <c r="D204" s="232"/>
      <c r="E204" s="199"/>
      <c r="F204" s="115">
        <v>2.6</v>
      </c>
      <c r="G204" s="201">
        <v>2.2999999999999998</v>
      </c>
      <c r="H204" s="205">
        <v>14.3</v>
      </c>
      <c r="I204" s="201">
        <v>89</v>
      </c>
      <c r="J204" s="191" t="s">
        <v>90</v>
      </c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  <c r="DE204" s="75"/>
      <c r="DF204" s="75"/>
      <c r="DG204" s="75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</row>
    <row r="205" spans="1:128" s="25" customFormat="1" x14ac:dyDescent="0.25">
      <c r="A205" s="198"/>
      <c r="B205" s="102" t="s">
        <v>59</v>
      </c>
      <c r="C205" s="116"/>
      <c r="D205" s="103">
        <v>0.3</v>
      </c>
      <c r="E205" s="104">
        <v>0.3</v>
      </c>
      <c r="F205" s="115"/>
      <c r="G205" s="115"/>
      <c r="H205" s="201"/>
      <c r="I205" s="201"/>
      <c r="J205" s="191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  <c r="DE205" s="75"/>
      <c r="DF205" s="75"/>
      <c r="DG205" s="7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</row>
    <row r="206" spans="1:128" s="25" customFormat="1" x14ac:dyDescent="0.25">
      <c r="A206" s="198"/>
      <c r="B206" s="102" t="s">
        <v>18</v>
      </c>
      <c r="C206" s="116"/>
      <c r="D206" s="103">
        <v>5</v>
      </c>
      <c r="E206" s="104">
        <v>5</v>
      </c>
      <c r="F206" s="115"/>
      <c r="G206" s="115"/>
      <c r="H206" s="201"/>
      <c r="I206" s="115"/>
      <c r="J206" s="191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  <c r="DE206" s="75"/>
      <c r="DF206" s="75"/>
      <c r="DG206" s="75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</row>
    <row r="207" spans="1:128" s="25" customFormat="1" x14ac:dyDescent="0.25">
      <c r="A207" s="198"/>
      <c r="B207" s="102" t="s">
        <v>16</v>
      </c>
      <c r="C207" s="116"/>
      <c r="D207" s="103">
        <v>48</v>
      </c>
      <c r="E207" s="104">
        <v>48</v>
      </c>
      <c r="F207" s="115"/>
      <c r="G207" s="115"/>
      <c r="H207" s="201"/>
      <c r="I207" s="115"/>
      <c r="J207" s="191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  <c r="DE207" s="75"/>
      <c r="DF207" s="75"/>
      <c r="DG207" s="75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</row>
    <row r="208" spans="1:128" s="25" customFormat="1" x14ac:dyDescent="0.25">
      <c r="A208" s="198"/>
      <c r="B208" s="102" t="s">
        <v>17</v>
      </c>
      <c r="C208" s="116"/>
      <c r="D208" s="103">
        <v>130</v>
      </c>
      <c r="E208" s="104">
        <v>130</v>
      </c>
      <c r="F208" s="115"/>
      <c r="G208" s="115"/>
      <c r="H208" s="201"/>
      <c r="I208" s="115"/>
      <c r="J208" s="191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  <c r="DE208" s="75"/>
      <c r="DF208" s="75"/>
      <c r="DG208" s="75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</row>
    <row r="209" spans="1:220" x14ac:dyDescent="0.25">
      <c r="A209" s="189" t="s">
        <v>23</v>
      </c>
      <c r="C209" s="192" t="s">
        <v>158</v>
      </c>
      <c r="D209" s="233"/>
      <c r="E209" s="227"/>
      <c r="F209" s="190">
        <v>1.91</v>
      </c>
      <c r="G209" s="97">
        <v>4.3499999999999996</v>
      </c>
      <c r="H209" s="96">
        <v>12.89</v>
      </c>
      <c r="I209" s="190">
        <v>99</v>
      </c>
      <c r="J209" s="191" t="s">
        <v>24</v>
      </c>
    </row>
    <row r="210" spans="1:220" x14ac:dyDescent="0.25">
      <c r="A210" s="189"/>
      <c r="B210" s="94" t="s">
        <v>25</v>
      </c>
      <c r="C210" s="95"/>
      <c r="D210" s="190">
        <v>25</v>
      </c>
      <c r="E210" s="97">
        <v>25</v>
      </c>
      <c r="F210" s="190"/>
      <c r="G210" s="97"/>
      <c r="H210" s="97"/>
      <c r="I210" s="190"/>
      <c r="J210" s="191"/>
    </row>
    <row r="211" spans="1:220" ht="15.75" thickBot="1" x14ac:dyDescent="0.3">
      <c r="A211" s="189"/>
      <c r="B211" s="94" t="s">
        <v>20</v>
      </c>
      <c r="C211" s="95"/>
      <c r="D211" s="190">
        <v>5</v>
      </c>
      <c r="E211" s="97">
        <v>5</v>
      </c>
      <c r="F211" s="190" t="s">
        <v>1</v>
      </c>
      <c r="G211" s="97"/>
      <c r="H211" s="97"/>
      <c r="I211" s="190"/>
      <c r="J211" s="191"/>
    </row>
    <row r="212" spans="1:220" ht="15.75" thickBot="1" x14ac:dyDescent="0.3">
      <c r="A212" s="234" t="s">
        <v>26</v>
      </c>
      <c r="B212" s="235"/>
      <c r="C212" s="236">
        <v>418</v>
      </c>
      <c r="D212" s="225"/>
      <c r="E212" s="224"/>
      <c r="F212" s="224">
        <f>SUM(F197:F211)</f>
        <v>11.21</v>
      </c>
      <c r="G212" s="224">
        <f>SUM(G197:G211)</f>
        <v>14.15</v>
      </c>
      <c r="H212" s="224">
        <f>SUM(H197:H211)</f>
        <v>49.19</v>
      </c>
      <c r="I212" s="224">
        <f>SUM(I197:I211)</f>
        <v>370.3</v>
      </c>
      <c r="J212" s="226"/>
    </row>
    <row r="213" spans="1:220" x14ac:dyDescent="0.25">
      <c r="A213" s="189" t="s">
        <v>27</v>
      </c>
      <c r="C213" s="95">
        <v>125</v>
      </c>
      <c r="D213" s="100">
        <v>125</v>
      </c>
      <c r="E213" s="95">
        <v>125</v>
      </c>
      <c r="F213" s="190">
        <v>1.63</v>
      </c>
      <c r="G213" s="97">
        <v>0.1</v>
      </c>
      <c r="H213" s="96">
        <v>15</v>
      </c>
      <c r="I213" s="97">
        <v>67</v>
      </c>
      <c r="J213" s="191" t="s">
        <v>272</v>
      </c>
    </row>
    <row r="214" spans="1:220" ht="15.75" thickBot="1" x14ac:dyDescent="0.3">
      <c r="A214" s="189" t="s">
        <v>195</v>
      </c>
      <c r="C214" s="95"/>
      <c r="D214" s="100"/>
      <c r="E214" s="95"/>
      <c r="F214" s="190"/>
      <c r="G214" s="190"/>
      <c r="I214" s="190"/>
      <c r="J214" s="191"/>
    </row>
    <row r="215" spans="1:220" ht="15.75" thickBot="1" x14ac:dyDescent="0.3">
      <c r="A215" s="234" t="s">
        <v>26</v>
      </c>
      <c r="B215" s="235"/>
      <c r="C215" s="236">
        <f>SUM(C213)</f>
        <v>125</v>
      </c>
      <c r="D215" s="249"/>
      <c r="E215" s="237"/>
      <c r="F215" s="225">
        <f>SUM(F213)</f>
        <v>1.63</v>
      </c>
      <c r="G215" s="225">
        <f>SUM(G213)</f>
        <v>0.1</v>
      </c>
      <c r="H215" s="225">
        <f>SUM(H213)</f>
        <v>15</v>
      </c>
      <c r="I215" s="225">
        <f>SUM(I213)</f>
        <v>67</v>
      </c>
      <c r="J215" s="226"/>
    </row>
    <row r="216" spans="1:220" ht="15.75" thickBot="1" x14ac:dyDescent="0.3">
      <c r="A216" s="238"/>
      <c r="B216" s="239"/>
      <c r="C216" s="240">
        <v>543</v>
      </c>
      <c r="D216" s="241"/>
      <c r="E216" s="242"/>
      <c r="F216" s="210">
        <f>F212+F215</f>
        <v>12.84</v>
      </c>
      <c r="G216" s="210">
        <f>G212+G215</f>
        <v>14.25</v>
      </c>
      <c r="H216" s="210">
        <f>H212+H215</f>
        <v>64.19</v>
      </c>
      <c r="I216" s="210">
        <f>I212+I215</f>
        <v>437.3</v>
      </c>
      <c r="J216" s="191"/>
    </row>
    <row r="217" spans="1:220" x14ac:dyDescent="0.25">
      <c r="A217" s="238"/>
      <c r="B217" s="239" t="s">
        <v>28</v>
      </c>
      <c r="C217" s="240"/>
      <c r="D217" s="241"/>
      <c r="E217" s="243"/>
      <c r="F217" s="210"/>
      <c r="G217" s="211"/>
      <c r="H217" s="241"/>
      <c r="I217" s="210"/>
      <c r="J217" s="191"/>
    </row>
    <row r="218" spans="1:220" s="25" customFormat="1" x14ac:dyDescent="0.25">
      <c r="A218" s="189" t="s">
        <v>423</v>
      </c>
      <c r="B218" s="229"/>
      <c r="C218" s="230">
        <v>50</v>
      </c>
      <c r="D218" s="231"/>
      <c r="E218" s="97"/>
      <c r="F218" s="231">
        <v>0.55000000000000004</v>
      </c>
      <c r="G218" s="97">
        <v>0.1</v>
      </c>
      <c r="H218" s="231">
        <v>1.9</v>
      </c>
      <c r="I218" s="190">
        <v>12</v>
      </c>
      <c r="J218" s="227" t="s">
        <v>349</v>
      </c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  <c r="DE218" s="75"/>
      <c r="DF218" s="75"/>
      <c r="DG218" s="75"/>
      <c r="DH218" s="75"/>
      <c r="DI218" s="75"/>
      <c r="DJ218" s="75"/>
      <c r="DK218" s="75"/>
      <c r="DL218" s="75"/>
      <c r="DM218" s="75"/>
      <c r="DN218" s="75"/>
      <c r="DO218" s="75"/>
      <c r="DP218" s="75"/>
      <c r="DQ218" s="75"/>
      <c r="DR218" s="75"/>
      <c r="DS218" s="75"/>
      <c r="DT218" s="75"/>
      <c r="DU218" s="75"/>
      <c r="DV218" s="75"/>
      <c r="DW218" s="75"/>
      <c r="DX218" s="75"/>
      <c r="DY218" s="75"/>
      <c r="DZ218" s="75"/>
      <c r="EA218" s="75"/>
      <c r="EB218" s="75"/>
      <c r="EC218" s="75"/>
      <c r="ED218" s="75"/>
      <c r="EE218" s="75"/>
      <c r="EF218" s="75"/>
      <c r="EG218" s="75"/>
      <c r="EH218" s="75"/>
      <c r="EI218" s="75"/>
      <c r="EJ218" s="75"/>
      <c r="EK218" s="75"/>
      <c r="EL218" s="75"/>
      <c r="EM218" s="75"/>
      <c r="EN218" s="75"/>
      <c r="EO218" s="75"/>
      <c r="EP218" s="75"/>
      <c r="EQ218" s="75"/>
      <c r="ER218" s="75"/>
      <c r="ES218" s="75"/>
      <c r="ET218" s="75"/>
      <c r="EU218" s="75"/>
      <c r="EV218" s="75"/>
      <c r="EW218" s="75"/>
      <c r="EX218" s="75"/>
      <c r="EY218" s="75"/>
      <c r="EZ218" s="75"/>
      <c r="FA218" s="75"/>
      <c r="FB218" s="75"/>
      <c r="FC218" s="75"/>
      <c r="FD218" s="75"/>
      <c r="FE218" s="75"/>
      <c r="FF218" s="75"/>
      <c r="FG218" s="75"/>
      <c r="FH218" s="75"/>
      <c r="FI218" s="75"/>
      <c r="FJ218" s="75"/>
      <c r="FK218" s="75"/>
      <c r="FL218" s="75"/>
      <c r="FM218" s="75"/>
      <c r="FN218" s="75"/>
      <c r="FO218" s="75"/>
      <c r="FP218" s="75"/>
      <c r="FQ218" s="75"/>
      <c r="FR218" s="75"/>
      <c r="FS218" s="75"/>
      <c r="FT218" s="75"/>
      <c r="FU218" s="75"/>
      <c r="FV218" s="75"/>
      <c r="FW218" s="75"/>
      <c r="FX218" s="75"/>
      <c r="FY218" s="75"/>
      <c r="FZ218" s="75"/>
      <c r="GA218" s="75"/>
      <c r="GB218" s="75"/>
      <c r="GC218" s="75"/>
      <c r="GD218" s="75"/>
      <c r="GE218" s="75"/>
      <c r="GF218" s="75"/>
      <c r="GG218" s="75"/>
      <c r="GH218" s="75"/>
      <c r="GI218" s="75"/>
      <c r="GJ218" s="75"/>
      <c r="GK218" s="75"/>
      <c r="GL218" s="75"/>
      <c r="GM218" s="75"/>
      <c r="GN218" s="75"/>
      <c r="GO218" s="75"/>
      <c r="GP218" s="75"/>
      <c r="GQ218" s="75"/>
      <c r="GR218" s="75"/>
      <c r="GS218" s="75"/>
      <c r="GT218" s="75"/>
      <c r="GU218" s="75"/>
      <c r="GV218" s="75"/>
      <c r="GW218" s="75"/>
      <c r="GX218" s="75"/>
      <c r="GY218" s="75"/>
      <c r="GZ218" s="75"/>
      <c r="HA218" s="75"/>
      <c r="HB218" s="75"/>
      <c r="HC218" s="75"/>
      <c r="HD218" s="75"/>
      <c r="HE218" s="75"/>
      <c r="HF218" s="75"/>
      <c r="HG218" s="75"/>
      <c r="HH218" s="75"/>
      <c r="HI218" s="75"/>
      <c r="HJ218" s="75"/>
      <c r="HK218" s="75"/>
      <c r="HL218" s="75"/>
    </row>
    <row r="219" spans="1:220" s="25" customFormat="1" x14ac:dyDescent="0.25">
      <c r="A219" s="189"/>
      <c r="B219" s="229" t="s">
        <v>114</v>
      </c>
      <c r="C219" s="230"/>
      <c r="D219" s="231">
        <v>52</v>
      </c>
      <c r="E219" s="97">
        <v>50</v>
      </c>
      <c r="F219" s="231"/>
      <c r="G219" s="97"/>
      <c r="H219" s="231"/>
      <c r="I219" s="190"/>
      <c r="J219" s="191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  <c r="DE219" s="75"/>
      <c r="DF219" s="75"/>
      <c r="DG219" s="75"/>
      <c r="DH219" s="75"/>
      <c r="DI219" s="75"/>
      <c r="DJ219" s="75"/>
      <c r="DK219" s="75"/>
      <c r="DL219" s="75"/>
      <c r="DM219" s="75"/>
      <c r="DN219" s="75"/>
      <c r="DO219" s="75"/>
      <c r="DP219" s="75"/>
      <c r="DQ219" s="75"/>
      <c r="DR219" s="75"/>
      <c r="DS219" s="75"/>
      <c r="DT219" s="75"/>
      <c r="DU219" s="75"/>
      <c r="DV219" s="75"/>
      <c r="DW219" s="75"/>
      <c r="DX219" s="75"/>
      <c r="DY219" s="75"/>
      <c r="DZ219" s="75"/>
      <c r="EA219" s="75"/>
      <c r="EB219" s="75"/>
      <c r="EC219" s="75"/>
      <c r="ED219" s="75"/>
      <c r="EE219" s="75"/>
      <c r="EF219" s="75"/>
      <c r="EG219" s="75"/>
      <c r="EH219" s="75"/>
      <c r="EI219" s="75"/>
      <c r="EJ219" s="75"/>
      <c r="EK219" s="75"/>
      <c r="EL219" s="75"/>
      <c r="EM219" s="75"/>
      <c r="EN219" s="75"/>
      <c r="EO219" s="75"/>
      <c r="EP219" s="75"/>
      <c r="EQ219" s="75"/>
      <c r="ER219" s="75"/>
      <c r="ES219" s="75"/>
      <c r="ET219" s="75"/>
      <c r="EU219" s="75"/>
      <c r="EV219" s="75"/>
      <c r="EW219" s="75"/>
      <c r="EX219" s="75"/>
      <c r="EY219" s="75"/>
      <c r="EZ219" s="75"/>
      <c r="FA219" s="75"/>
      <c r="FB219" s="75"/>
      <c r="FC219" s="75"/>
      <c r="FD219" s="75"/>
      <c r="FE219" s="75"/>
      <c r="FF219" s="75"/>
      <c r="FG219" s="75"/>
      <c r="FH219" s="75"/>
      <c r="FI219" s="75"/>
      <c r="FJ219" s="75"/>
      <c r="FK219" s="75"/>
      <c r="FL219" s="75"/>
      <c r="FM219" s="75"/>
      <c r="FN219" s="75"/>
      <c r="FO219" s="75"/>
      <c r="FP219" s="75"/>
      <c r="FQ219" s="75"/>
      <c r="FR219" s="75"/>
      <c r="FS219" s="75"/>
      <c r="FT219" s="75"/>
      <c r="FU219" s="75"/>
      <c r="FV219" s="75"/>
      <c r="FW219" s="75"/>
      <c r="FX219" s="75"/>
      <c r="FY219" s="75"/>
      <c r="FZ219" s="75"/>
      <c r="GA219" s="75"/>
      <c r="GB219" s="75"/>
      <c r="GC219" s="75"/>
      <c r="GD219" s="75"/>
      <c r="GE219" s="75"/>
      <c r="GF219" s="75"/>
      <c r="GG219" s="75"/>
      <c r="GH219" s="75"/>
      <c r="GI219" s="75"/>
      <c r="GJ219" s="75"/>
      <c r="GK219" s="75"/>
      <c r="GL219" s="75"/>
      <c r="GM219" s="75"/>
      <c r="GN219" s="75"/>
      <c r="GO219" s="75"/>
      <c r="GP219" s="75"/>
      <c r="GQ219" s="75"/>
      <c r="GR219" s="75"/>
      <c r="GS219" s="75"/>
      <c r="GT219" s="75"/>
      <c r="GU219" s="75"/>
      <c r="GV219" s="75"/>
      <c r="GW219" s="75"/>
      <c r="GX219" s="75"/>
      <c r="GY219" s="75"/>
      <c r="GZ219" s="75"/>
      <c r="HA219" s="75"/>
      <c r="HB219" s="75"/>
      <c r="HC219" s="75"/>
      <c r="HD219" s="75"/>
      <c r="HE219" s="75"/>
      <c r="HF219" s="75"/>
      <c r="HG219" s="75"/>
      <c r="HH219" s="75"/>
      <c r="HI219" s="75"/>
      <c r="HJ219" s="75"/>
      <c r="HK219" s="75"/>
      <c r="HL219" s="75"/>
    </row>
    <row r="220" spans="1:220" s="55" customFormat="1" ht="30" x14ac:dyDescent="0.25">
      <c r="A220" s="189" t="s">
        <v>420</v>
      </c>
      <c r="B220" s="94"/>
      <c r="C220" s="95" t="s">
        <v>409</v>
      </c>
      <c r="D220" s="97"/>
      <c r="E220" s="97"/>
      <c r="F220" s="96">
        <v>2.4</v>
      </c>
      <c r="G220" s="97">
        <v>9</v>
      </c>
      <c r="H220" s="96">
        <v>3.4</v>
      </c>
      <c r="I220" s="97">
        <v>104</v>
      </c>
      <c r="J220" s="191" t="s">
        <v>211</v>
      </c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52"/>
      <c r="DI220" s="52"/>
    </row>
    <row r="221" spans="1:220" s="25" customFormat="1" x14ac:dyDescent="0.25">
      <c r="A221" s="189"/>
      <c r="B221" s="94" t="s">
        <v>203</v>
      </c>
      <c r="C221" s="192"/>
      <c r="D221" s="95">
        <v>22.61</v>
      </c>
      <c r="E221" s="100">
        <v>14.7</v>
      </c>
      <c r="F221" s="190"/>
      <c r="G221" s="190"/>
      <c r="H221" s="190"/>
      <c r="I221" s="190"/>
      <c r="J221" s="191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  <c r="DE221" s="75"/>
      <c r="DF221" s="75"/>
      <c r="DG221" s="75"/>
      <c r="DH221"/>
    </row>
    <row r="222" spans="1:220" s="55" customFormat="1" ht="15.75" x14ac:dyDescent="0.25">
      <c r="A222" s="189"/>
      <c r="B222" s="94" t="s">
        <v>30</v>
      </c>
      <c r="C222" s="95"/>
      <c r="D222" s="97">
        <v>79.8</v>
      </c>
      <c r="E222" s="97">
        <v>60</v>
      </c>
      <c r="F222" s="190"/>
      <c r="G222" s="190"/>
      <c r="H222" s="190"/>
      <c r="I222" s="190"/>
      <c r="J222" s="227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52"/>
      <c r="DI222" s="52"/>
    </row>
    <row r="223" spans="1:220" s="55" customFormat="1" ht="15.75" x14ac:dyDescent="0.25">
      <c r="A223" s="189"/>
      <c r="B223" s="94" t="s">
        <v>32</v>
      </c>
      <c r="C223" s="95"/>
      <c r="D223" s="97">
        <v>10.64</v>
      </c>
      <c r="E223" s="97">
        <v>8</v>
      </c>
      <c r="F223" s="190"/>
      <c r="G223" s="97"/>
      <c r="H223" s="96"/>
      <c r="I223" s="190"/>
      <c r="J223" s="227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52"/>
      <c r="DI223" s="52"/>
    </row>
    <row r="224" spans="1:220" s="55" customFormat="1" ht="15.75" x14ac:dyDescent="0.25">
      <c r="A224" s="189"/>
      <c r="B224" s="94" t="s">
        <v>33</v>
      </c>
      <c r="C224" s="95"/>
      <c r="D224" s="97">
        <v>9.52</v>
      </c>
      <c r="E224" s="97">
        <v>8</v>
      </c>
      <c r="F224" s="190"/>
      <c r="G224" s="97"/>
      <c r="H224" s="96"/>
      <c r="I224" s="190"/>
      <c r="J224" s="227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52"/>
      <c r="DI224" s="52"/>
    </row>
    <row r="225" spans="1:159" s="55" customFormat="1" ht="15.75" x14ac:dyDescent="0.25">
      <c r="A225" s="189"/>
      <c r="B225" s="94" t="s">
        <v>187</v>
      </c>
      <c r="C225" s="95"/>
      <c r="D225" s="97">
        <v>12</v>
      </c>
      <c r="E225" s="97">
        <v>12</v>
      </c>
      <c r="F225" s="190"/>
      <c r="G225" s="97"/>
      <c r="H225" s="96"/>
      <c r="I225" s="190"/>
      <c r="J225" s="227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52"/>
      <c r="DI225" s="52"/>
    </row>
    <row r="226" spans="1:159" s="55" customFormat="1" ht="15.75" x14ac:dyDescent="0.25">
      <c r="A226" s="189"/>
      <c r="B226" s="94" t="s">
        <v>34</v>
      </c>
      <c r="C226" s="95"/>
      <c r="D226" s="97">
        <v>2</v>
      </c>
      <c r="E226" s="97">
        <v>2</v>
      </c>
      <c r="F226" s="190"/>
      <c r="G226" s="97"/>
      <c r="H226" s="96"/>
      <c r="I226" s="190"/>
      <c r="J226" s="227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52"/>
      <c r="DI226" s="52"/>
    </row>
    <row r="227" spans="1:159" s="55" customFormat="1" ht="15.75" x14ac:dyDescent="0.25">
      <c r="A227" s="189"/>
      <c r="B227" s="94" t="s">
        <v>39</v>
      </c>
      <c r="C227" s="95"/>
      <c r="D227" s="97">
        <v>1</v>
      </c>
      <c r="E227" s="97">
        <v>1</v>
      </c>
      <c r="F227" s="190"/>
      <c r="G227" s="97"/>
      <c r="H227" s="96"/>
      <c r="I227" s="190"/>
      <c r="J227" s="227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52"/>
      <c r="DI227" s="52"/>
    </row>
    <row r="228" spans="1:159" s="55" customFormat="1" ht="15.75" x14ac:dyDescent="0.25">
      <c r="A228" s="189"/>
      <c r="B228" s="94" t="s">
        <v>17</v>
      </c>
      <c r="C228" s="95"/>
      <c r="D228" s="97">
        <v>144</v>
      </c>
      <c r="E228" s="97">
        <v>144</v>
      </c>
      <c r="F228" s="190"/>
      <c r="G228" s="97"/>
      <c r="H228" s="96"/>
      <c r="I228" s="190"/>
      <c r="J228" s="227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52"/>
      <c r="DI228" s="52"/>
    </row>
    <row r="229" spans="1:159" s="56" customFormat="1" ht="15.75" x14ac:dyDescent="0.25">
      <c r="A229" s="198" t="s">
        <v>399</v>
      </c>
      <c r="B229" s="94"/>
      <c r="C229" s="95">
        <v>70</v>
      </c>
      <c r="D229" s="96"/>
      <c r="E229" s="97"/>
      <c r="F229" s="96">
        <v>10.1</v>
      </c>
      <c r="G229" s="97">
        <v>6.8</v>
      </c>
      <c r="H229" s="96">
        <v>17</v>
      </c>
      <c r="I229" s="190">
        <v>170</v>
      </c>
      <c r="J229" s="191" t="s">
        <v>400</v>
      </c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  <c r="BI229" s="78"/>
      <c r="BJ229" s="78"/>
      <c r="BK229" s="78"/>
      <c r="BL229" s="78"/>
      <c r="BM229" s="78"/>
      <c r="BN229" s="78"/>
      <c r="BO229" s="78"/>
      <c r="BP229" s="78"/>
      <c r="BQ229" s="78"/>
      <c r="BR229" s="78"/>
      <c r="BS229" s="78"/>
      <c r="BT229" s="78"/>
      <c r="BU229" s="78"/>
      <c r="BV229" s="78"/>
      <c r="BW229" s="78"/>
      <c r="BX229" s="78"/>
      <c r="BY229" s="78"/>
      <c r="BZ229" s="78"/>
      <c r="CA229" s="78"/>
      <c r="CB229" s="78"/>
      <c r="CC229" s="78"/>
      <c r="CD229" s="78"/>
      <c r="CE229" s="78"/>
      <c r="CF229" s="78"/>
      <c r="CG229" s="78"/>
      <c r="CH229" s="78"/>
      <c r="CI229" s="78"/>
      <c r="CJ229" s="78"/>
      <c r="CK229" s="78"/>
      <c r="CL229" s="78"/>
      <c r="CM229" s="78"/>
      <c r="CN229" s="78"/>
      <c r="CO229" s="78"/>
      <c r="CP229" s="78"/>
      <c r="CQ229" s="78"/>
      <c r="CR229" s="78"/>
      <c r="CS229" s="78"/>
      <c r="CT229" s="78"/>
      <c r="CU229" s="78"/>
      <c r="CV229" s="78"/>
      <c r="CW229" s="78"/>
      <c r="CX229" s="78"/>
      <c r="CY229" s="60"/>
      <c r="CZ229" s="60"/>
      <c r="DA229" s="60"/>
      <c r="DB229" s="60"/>
      <c r="DC229" s="60"/>
      <c r="DD229" s="60"/>
      <c r="DE229" s="60"/>
      <c r="DF229" s="60"/>
      <c r="DG229" s="60"/>
    </row>
    <row r="230" spans="1:159" s="56" customFormat="1" ht="15.75" x14ac:dyDescent="0.25">
      <c r="A230" s="189"/>
      <c r="B230" s="94" t="s">
        <v>143</v>
      </c>
      <c r="C230" s="95"/>
      <c r="D230" s="96">
        <v>28</v>
      </c>
      <c r="E230" s="97">
        <v>28</v>
      </c>
      <c r="F230" s="96"/>
      <c r="G230" s="97"/>
      <c r="H230" s="96"/>
      <c r="I230" s="190"/>
      <c r="J230" s="197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78"/>
      <c r="BJ230" s="78"/>
      <c r="BK230" s="78"/>
      <c r="BL230" s="78"/>
      <c r="BM230" s="78"/>
      <c r="BN230" s="78"/>
      <c r="BO230" s="78"/>
      <c r="BP230" s="78"/>
      <c r="BQ230" s="78"/>
      <c r="BR230" s="78"/>
      <c r="BS230" s="78"/>
      <c r="BT230" s="78"/>
      <c r="BU230" s="78"/>
      <c r="BV230" s="78"/>
      <c r="BW230" s="78"/>
      <c r="BX230" s="78"/>
      <c r="BY230" s="78"/>
      <c r="BZ230" s="78"/>
      <c r="CA230" s="78"/>
      <c r="CB230" s="78"/>
      <c r="CC230" s="78"/>
      <c r="CD230" s="78"/>
      <c r="CE230" s="78"/>
      <c r="CF230" s="78"/>
      <c r="CG230" s="78"/>
      <c r="CH230" s="78"/>
      <c r="CI230" s="78"/>
      <c r="CJ230" s="78"/>
      <c r="CK230" s="78"/>
      <c r="CL230" s="78"/>
      <c r="CM230" s="78"/>
      <c r="CN230" s="78"/>
      <c r="CO230" s="78"/>
      <c r="CP230" s="78"/>
      <c r="CQ230" s="78"/>
      <c r="CR230" s="78"/>
      <c r="CS230" s="78"/>
      <c r="CT230" s="78"/>
      <c r="CU230" s="78"/>
      <c r="CV230" s="78"/>
      <c r="CW230" s="78"/>
      <c r="CX230" s="78"/>
      <c r="CY230" s="60"/>
      <c r="CZ230" s="60"/>
      <c r="DA230" s="60"/>
      <c r="DB230" s="60"/>
      <c r="DC230" s="60"/>
      <c r="DD230" s="60"/>
      <c r="DE230" s="60"/>
      <c r="DF230" s="60"/>
      <c r="DG230" s="60"/>
      <c r="DH230" s="53"/>
    </row>
    <row r="231" spans="1:159" s="56" customFormat="1" ht="15.75" x14ac:dyDescent="0.25">
      <c r="A231" s="189"/>
      <c r="B231" s="94" t="s">
        <v>32</v>
      </c>
      <c r="C231" s="95"/>
      <c r="D231" s="96">
        <v>8.6850000000000005</v>
      </c>
      <c r="E231" s="97">
        <v>6.53</v>
      </c>
      <c r="F231" s="96"/>
      <c r="G231" s="97"/>
      <c r="H231" s="96"/>
      <c r="I231" s="190"/>
      <c r="J231" s="191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  <c r="CH231" s="60"/>
      <c r="CI231" s="60"/>
      <c r="CJ231" s="60"/>
      <c r="CK231" s="60"/>
      <c r="CL231" s="60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53"/>
    </row>
    <row r="232" spans="1:159" s="56" customFormat="1" ht="15.75" x14ac:dyDescent="0.25">
      <c r="A232" s="189"/>
      <c r="B232" s="94" t="s">
        <v>33</v>
      </c>
      <c r="C232" s="95"/>
      <c r="D232" s="96">
        <v>11.1</v>
      </c>
      <c r="E232" s="97">
        <v>9.32</v>
      </c>
      <c r="F232" s="96"/>
      <c r="G232" s="97"/>
      <c r="H232" s="96"/>
      <c r="I232" s="190"/>
      <c r="J232" s="191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  <c r="CH232" s="60"/>
      <c r="CI232" s="60"/>
      <c r="CJ232" s="60"/>
      <c r="CK232" s="60"/>
      <c r="CL232" s="60"/>
      <c r="CM232" s="60"/>
      <c r="CN232" s="60"/>
      <c r="CO232" s="60"/>
      <c r="CP232" s="60"/>
      <c r="CQ232" s="60"/>
      <c r="CR232" s="60"/>
      <c r="CS232" s="60"/>
      <c r="CT232" s="60"/>
      <c r="CU232" s="60"/>
      <c r="CV232" s="60"/>
      <c r="CW232" s="60"/>
      <c r="CX232" s="60"/>
      <c r="CY232" s="60"/>
      <c r="CZ232" s="60"/>
      <c r="DA232" s="60"/>
      <c r="DB232" s="60"/>
      <c r="DC232" s="60"/>
      <c r="DD232" s="60"/>
      <c r="DE232" s="60"/>
      <c r="DF232" s="60"/>
      <c r="DG232" s="60"/>
      <c r="DH232" s="53"/>
    </row>
    <row r="233" spans="1:159" s="56" customFormat="1" ht="15.75" x14ac:dyDescent="0.25">
      <c r="A233" s="189"/>
      <c r="B233" s="94" t="s">
        <v>44</v>
      </c>
      <c r="C233" s="95"/>
      <c r="D233" s="96">
        <v>5.6</v>
      </c>
      <c r="E233" s="97">
        <v>5.6</v>
      </c>
      <c r="F233" s="96"/>
      <c r="G233" s="97"/>
      <c r="H233" s="96"/>
      <c r="I233" s="190"/>
      <c r="J233" s="191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53"/>
    </row>
    <row r="234" spans="1:159" s="56" customFormat="1" ht="15.75" x14ac:dyDescent="0.25">
      <c r="A234" s="189"/>
      <c r="B234" s="94" t="s">
        <v>34</v>
      </c>
      <c r="C234" s="95"/>
      <c r="D234" s="96">
        <v>1.4</v>
      </c>
      <c r="E234" s="97">
        <v>1.4</v>
      </c>
      <c r="F234" s="96"/>
      <c r="G234" s="97"/>
      <c r="H234" s="96"/>
      <c r="I234" s="190"/>
      <c r="J234" s="191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53"/>
    </row>
    <row r="235" spans="1:159" s="56" customFormat="1" ht="15.75" x14ac:dyDescent="0.25">
      <c r="A235" s="189"/>
      <c r="B235" s="94" t="s">
        <v>43</v>
      </c>
      <c r="C235" s="95"/>
      <c r="D235" s="96">
        <v>1.25</v>
      </c>
      <c r="E235" s="97">
        <v>1.25</v>
      </c>
      <c r="F235" s="96"/>
      <c r="G235" s="97"/>
      <c r="H235" s="96"/>
      <c r="I235" s="190"/>
      <c r="J235" s="191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53"/>
    </row>
    <row r="236" spans="1:159" s="56" customFormat="1" ht="15.75" x14ac:dyDescent="0.25">
      <c r="A236" s="189"/>
      <c r="B236" s="94" t="s">
        <v>52</v>
      </c>
      <c r="C236" s="95"/>
      <c r="D236" s="96">
        <v>42</v>
      </c>
      <c r="E236" s="97">
        <v>42</v>
      </c>
      <c r="F236" s="96"/>
      <c r="G236" s="97"/>
      <c r="H236" s="96"/>
      <c r="I236" s="190"/>
      <c r="J236" s="191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0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  <c r="DA236" s="60"/>
      <c r="DB236" s="60"/>
      <c r="DC236" s="60"/>
      <c r="DD236" s="60"/>
      <c r="DE236" s="60"/>
      <c r="DF236" s="60"/>
      <c r="DG236" s="60"/>
      <c r="DH236" s="53"/>
    </row>
    <row r="237" spans="1:159" s="56" customFormat="1" ht="15.75" x14ac:dyDescent="0.25">
      <c r="A237" s="189"/>
      <c r="B237" s="94" t="s">
        <v>19</v>
      </c>
      <c r="C237" s="95"/>
      <c r="D237" s="96">
        <v>0.47</v>
      </c>
      <c r="E237" s="97">
        <v>0.47</v>
      </c>
      <c r="F237" s="96"/>
      <c r="G237" s="97"/>
      <c r="H237" s="96"/>
      <c r="I237" s="190"/>
      <c r="J237" s="191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53"/>
    </row>
    <row r="238" spans="1:159" s="34" customFormat="1" x14ac:dyDescent="0.25">
      <c r="A238" s="189" t="s">
        <v>104</v>
      </c>
      <c r="B238" s="94"/>
      <c r="C238" s="95">
        <v>130</v>
      </c>
      <c r="D238" s="96"/>
      <c r="E238" s="97"/>
      <c r="F238" s="96">
        <v>4.8</v>
      </c>
      <c r="G238" s="97">
        <v>3.6</v>
      </c>
      <c r="H238" s="96">
        <v>29.4</v>
      </c>
      <c r="I238" s="190">
        <v>169</v>
      </c>
      <c r="J238" s="191" t="s">
        <v>216</v>
      </c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7"/>
      <c r="DF238" s="77"/>
      <c r="DG238" s="77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</row>
    <row r="239" spans="1:159" s="34" customFormat="1" x14ac:dyDescent="0.25">
      <c r="A239" s="189"/>
      <c r="B239" s="94" t="s">
        <v>105</v>
      </c>
      <c r="C239" s="95"/>
      <c r="D239" s="96">
        <v>45.5</v>
      </c>
      <c r="E239" s="97">
        <v>45.5</v>
      </c>
      <c r="F239" s="96"/>
      <c r="G239" s="97"/>
      <c r="H239" s="96"/>
      <c r="I239" s="190"/>
      <c r="J239" s="191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7"/>
      <c r="DF239" s="77"/>
      <c r="DG239" s="77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</row>
    <row r="240" spans="1:159" s="34" customFormat="1" x14ac:dyDescent="0.25">
      <c r="A240" s="189"/>
      <c r="B240" s="94" t="s">
        <v>20</v>
      </c>
      <c r="C240" s="95"/>
      <c r="D240" s="96">
        <v>2.6</v>
      </c>
      <c r="E240" s="97">
        <v>2.6</v>
      </c>
      <c r="F240" s="96"/>
      <c r="G240" s="97"/>
      <c r="H240" s="96"/>
      <c r="I240" s="190"/>
      <c r="J240" s="189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7"/>
      <c r="DF240" s="77"/>
      <c r="DG240" s="77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</row>
    <row r="241" spans="1:159" s="34" customFormat="1" x14ac:dyDescent="0.25">
      <c r="A241" s="189"/>
      <c r="B241" s="94" t="s">
        <v>19</v>
      </c>
      <c r="C241" s="95"/>
      <c r="D241" s="96">
        <v>0.7</v>
      </c>
      <c r="E241" s="97">
        <v>0.7</v>
      </c>
      <c r="F241" s="96"/>
      <c r="G241" s="97"/>
      <c r="H241" s="96"/>
      <c r="I241" s="190"/>
      <c r="J241" s="189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7"/>
      <c r="DF241" s="77"/>
      <c r="DG241" s="77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</row>
    <row r="242" spans="1:159" s="26" customFormat="1" x14ac:dyDescent="0.25">
      <c r="A242" s="253" t="s">
        <v>45</v>
      </c>
      <c r="B242" s="94"/>
      <c r="C242" s="95">
        <v>180</v>
      </c>
      <c r="D242" s="96"/>
      <c r="E242" s="97"/>
      <c r="F242" s="99">
        <v>0.18</v>
      </c>
      <c r="G242" s="133">
        <v>0.09</v>
      </c>
      <c r="H242" s="134">
        <v>25.86</v>
      </c>
      <c r="I242" s="101">
        <v>89</v>
      </c>
      <c r="J242" s="202" t="s">
        <v>395</v>
      </c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7"/>
      <c r="DF242" s="77"/>
      <c r="DG242" s="77"/>
    </row>
    <row r="243" spans="1:159" s="26" customFormat="1" x14ac:dyDescent="0.25">
      <c r="A243" s="253"/>
      <c r="B243" s="94" t="s">
        <v>396</v>
      </c>
      <c r="C243" s="95"/>
      <c r="D243" s="96">
        <v>18.36</v>
      </c>
      <c r="E243" s="97">
        <v>18</v>
      </c>
      <c r="F243" s="99"/>
      <c r="G243" s="95"/>
      <c r="H243" s="100"/>
      <c r="I243" s="101"/>
      <c r="J243" s="202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7"/>
      <c r="DF243" s="77"/>
      <c r="DG243" s="77"/>
    </row>
    <row r="244" spans="1:159" s="26" customFormat="1" x14ac:dyDescent="0.25">
      <c r="A244" s="253"/>
      <c r="B244" s="94" t="s">
        <v>52</v>
      </c>
      <c r="C244" s="95"/>
      <c r="D244" s="96">
        <v>182</v>
      </c>
      <c r="E244" s="97">
        <v>182</v>
      </c>
      <c r="F244" s="99"/>
      <c r="G244" s="95"/>
      <c r="H244" s="100"/>
      <c r="I244" s="101"/>
      <c r="J244" s="202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7"/>
      <c r="DF244" s="77"/>
      <c r="DG244" s="77"/>
    </row>
    <row r="245" spans="1:159" s="26" customFormat="1" x14ac:dyDescent="0.25">
      <c r="A245" s="253"/>
      <c r="B245" s="94" t="s">
        <v>18</v>
      </c>
      <c r="C245" s="95"/>
      <c r="D245" s="96">
        <v>5</v>
      </c>
      <c r="E245" s="97">
        <v>5</v>
      </c>
      <c r="F245" s="99"/>
      <c r="G245" s="95"/>
      <c r="H245" s="100"/>
      <c r="I245" s="101"/>
      <c r="J245" s="202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7"/>
      <c r="DF245" s="77"/>
      <c r="DG245" s="77"/>
    </row>
    <row r="246" spans="1:159" s="52" customFormat="1" ht="16.5" thickBot="1" x14ac:dyDescent="0.3">
      <c r="A246" s="244" t="s">
        <v>46</v>
      </c>
      <c r="B246" s="245"/>
      <c r="C246" s="246">
        <v>37.5</v>
      </c>
      <c r="D246" s="247">
        <v>37.5</v>
      </c>
      <c r="E246" s="247">
        <v>37.5</v>
      </c>
      <c r="F246" s="246">
        <v>1.8</v>
      </c>
      <c r="G246" s="246">
        <v>0.4</v>
      </c>
      <c r="H246" s="246">
        <v>18</v>
      </c>
      <c r="I246" s="246">
        <v>82.5</v>
      </c>
      <c r="J246" s="248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</row>
    <row r="247" spans="1:159" s="52" customFormat="1" ht="16.5" thickBot="1" x14ac:dyDescent="0.3">
      <c r="A247" s="234" t="s">
        <v>26</v>
      </c>
      <c r="B247" s="235"/>
      <c r="C247" s="236">
        <v>682.5</v>
      </c>
      <c r="D247" s="249"/>
      <c r="E247" s="224"/>
      <c r="F247" s="224">
        <f>SUM(F218:F246)</f>
        <v>19.830000000000002</v>
      </c>
      <c r="G247" s="224">
        <f t="shared" ref="G247:I247" si="2">SUM(G218:G246)</f>
        <v>19.989999999999998</v>
      </c>
      <c r="H247" s="224">
        <f t="shared" si="2"/>
        <v>95.56</v>
      </c>
      <c r="I247" s="224">
        <f t="shared" si="2"/>
        <v>626.5</v>
      </c>
      <c r="J247" s="226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</row>
    <row r="248" spans="1:159" s="52" customFormat="1" ht="15.75" x14ac:dyDescent="0.25">
      <c r="A248" s="238"/>
      <c r="B248" s="239" t="s">
        <v>47</v>
      </c>
      <c r="C248" s="240"/>
      <c r="D248" s="241"/>
      <c r="E248" s="211"/>
      <c r="F248" s="211"/>
      <c r="G248" s="241"/>
      <c r="H248" s="211"/>
      <c r="I248" s="241"/>
      <c r="J248" s="191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</row>
    <row r="249" spans="1:159" s="52" customFormat="1" ht="15.75" x14ac:dyDescent="0.25">
      <c r="A249" s="198" t="s">
        <v>72</v>
      </c>
      <c r="B249" s="102"/>
      <c r="C249" s="95">
        <v>110</v>
      </c>
      <c r="D249" s="96"/>
      <c r="E249" s="97"/>
      <c r="F249" s="201">
        <v>3.19</v>
      </c>
      <c r="G249" s="201">
        <v>2.75</v>
      </c>
      <c r="H249" s="201">
        <v>4.62</v>
      </c>
      <c r="I249" s="201">
        <v>59</v>
      </c>
      <c r="J249" s="191" t="s">
        <v>55</v>
      </c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</row>
    <row r="250" spans="1:159" s="52" customFormat="1" ht="15.75" x14ac:dyDescent="0.25">
      <c r="A250" s="198"/>
      <c r="B250" s="102" t="s">
        <v>115</v>
      </c>
      <c r="C250" s="95"/>
      <c r="D250" s="96">
        <v>114</v>
      </c>
      <c r="E250" s="97">
        <v>110</v>
      </c>
      <c r="F250" s="205"/>
      <c r="G250" s="115"/>
      <c r="H250" s="201"/>
      <c r="I250" s="115"/>
      <c r="J250" s="191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</row>
    <row r="251" spans="1:159" x14ac:dyDescent="0.25">
      <c r="A251" s="189" t="s">
        <v>356</v>
      </c>
      <c r="C251" s="95">
        <v>50</v>
      </c>
      <c r="D251" s="96"/>
      <c r="E251" s="97"/>
      <c r="F251" s="97">
        <v>3.55</v>
      </c>
      <c r="G251" s="96">
        <v>5.91</v>
      </c>
      <c r="H251" s="97">
        <v>30.1</v>
      </c>
      <c r="I251" s="96">
        <v>188</v>
      </c>
      <c r="J251" s="191" t="s">
        <v>357</v>
      </c>
    </row>
    <row r="252" spans="1:159" x14ac:dyDescent="0.25">
      <c r="A252" s="189"/>
      <c r="B252" s="94" t="s">
        <v>43</v>
      </c>
      <c r="C252" s="95"/>
      <c r="D252" s="96">
        <v>31.5</v>
      </c>
      <c r="E252" s="97">
        <v>31.5</v>
      </c>
      <c r="F252" s="97"/>
      <c r="H252" s="97"/>
      <c r="J252" s="191"/>
    </row>
    <row r="253" spans="1:159" x14ac:dyDescent="0.25">
      <c r="A253" s="189"/>
      <c r="B253" s="94" t="s">
        <v>18</v>
      </c>
      <c r="C253" s="95"/>
      <c r="D253" s="96">
        <v>6</v>
      </c>
      <c r="E253" s="97">
        <v>6</v>
      </c>
      <c r="F253" s="97"/>
      <c r="G253" s="97"/>
      <c r="H253" s="97"/>
      <c r="I253" s="190"/>
      <c r="J253" s="191"/>
    </row>
    <row r="254" spans="1:159" ht="15.75" customHeight="1" x14ac:dyDescent="0.25">
      <c r="A254" s="189"/>
      <c r="B254" s="94" t="s">
        <v>52</v>
      </c>
      <c r="C254" s="95"/>
      <c r="D254" s="96">
        <v>15.2</v>
      </c>
      <c r="E254" s="97">
        <v>15.2</v>
      </c>
      <c r="F254" s="97"/>
      <c r="H254" s="97"/>
      <c r="J254" s="191"/>
    </row>
    <row r="255" spans="1:159" x14ac:dyDescent="0.25">
      <c r="A255" s="189"/>
      <c r="B255" s="94" t="s">
        <v>20</v>
      </c>
      <c r="C255" s="95"/>
      <c r="D255" s="96">
        <v>6.5</v>
      </c>
      <c r="E255" s="97">
        <v>6.5</v>
      </c>
      <c r="F255" s="97"/>
      <c r="H255" s="97"/>
      <c r="J255" s="191"/>
    </row>
    <row r="256" spans="1:159" x14ac:dyDescent="0.25">
      <c r="A256" s="189"/>
      <c r="B256" s="94" t="s">
        <v>85</v>
      </c>
      <c r="C256" s="95"/>
      <c r="D256" s="96">
        <v>0.3</v>
      </c>
      <c r="E256" s="97">
        <v>0.3</v>
      </c>
      <c r="F256" s="97"/>
      <c r="H256" s="97"/>
      <c r="J256" s="191"/>
    </row>
    <row r="257" spans="1:112" x14ac:dyDescent="0.25">
      <c r="A257" s="189"/>
      <c r="B257" s="94" t="s">
        <v>19</v>
      </c>
      <c r="C257" s="95"/>
      <c r="D257" s="96">
        <v>0.2</v>
      </c>
      <c r="E257" s="97">
        <v>0.2</v>
      </c>
      <c r="F257" s="97"/>
      <c r="H257" s="97"/>
      <c r="J257" s="191"/>
    </row>
    <row r="258" spans="1:112" x14ac:dyDescent="0.25">
      <c r="A258" s="189"/>
      <c r="B258" s="94" t="s">
        <v>58</v>
      </c>
      <c r="C258" s="95"/>
      <c r="D258" s="96">
        <v>1</v>
      </c>
      <c r="E258" s="190">
        <v>1</v>
      </c>
      <c r="F258" s="97" t="s">
        <v>1</v>
      </c>
      <c r="H258" s="97"/>
      <c r="J258" s="191"/>
    </row>
    <row r="259" spans="1:112" x14ac:dyDescent="0.25">
      <c r="A259" s="189"/>
      <c r="B259" s="94" t="s">
        <v>248</v>
      </c>
      <c r="C259" s="95"/>
      <c r="D259" s="96">
        <v>1</v>
      </c>
      <c r="E259" s="190">
        <v>1</v>
      </c>
      <c r="F259" s="97"/>
      <c r="H259" s="97"/>
      <c r="J259" s="191"/>
    </row>
    <row r="260" spans="1:112" x14ac:dyDescent="0.25">
      <c r="A260" s="189"/>
      <c r="B260" s="94" t="s">
        <v>34</v>
      </c>
      <c r="C260" s="95"/>
      <c r="D260" s="96">
        <v>0.1</v>
      </c>
      <c r="E260" s="190">
        <v>0.1</v>
      </c>
      <c r="F260" s="97"/>
      <c r="H260" s="97"/>
      <c r="J260" s="191"/>
    </row>
    <row r="261" spans="1:112" s="55" customFormat="1" ht="15.75" x14ac:dyDescent="0.25">
      <c r="A261" s="189" t="s">
        <v>340</v>
      </c>
      <c r="B261" s="94"/>
      <c r="C261" s="95">
        <v>48</v>
      </c>
      <c r="D261" s="96"/>
      <c r="E261" s="97"/>
      <c r="F261" s="190">
        <v>5.0999999999999996</v>
      </c>
      <c r="G261" s="97">
        <v>4.5999999999999996</v>
      </c>
      <c r="H261" s="96">
        <v>0.3</v>
      </c>
      <c r="I261" s="190">
        <v>63</v>
      </c>
      <c r="J261" s="191" t="s">
        <v>352</v>
      </c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52"/>
    </row>
    <row r="262" spans="1:112" s="55" customFormat="1" ht="15.75" x14ac:dyDescent="0.25">
      <c r="A262" s="189"/>
      <c r="B262" s="94" t="s">
        <v>51</v>
      </c>
      <c r="C262" s="95"/>
      <c r="D262" s="96">
        <v>48</v>
      </c>
      <c r="E262" s="97">
        <v>48</v>
      </c>
      <c r="F262" s="190"/>
      <c r="G262" s="97"/>
      <c r="H262" s="96"/>
      <c r="I262" s="190"/>
      <c r="J262" s="191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52"/>
    </row>
    <row r="263" spans="1:112" s="57" customFormat="1" ht="17.25" customHeight="1" thickBot="1" x14ac:dyDescent="0.3">
      <c r="A263" s="198" t="s">
        <v>365</v>
      </c>
      <c r="B263" s="102"/>
      <c r="C263" s="103">
        <v>130</v>
      </c>
      <c r="D263" s="104"/>
      <c r="E263" s="103"/>
      <c r="F263" s="104">
        <v>3.25</v>
      </c>
      <c r="G263" s="103">
        <v>5.3</v>
      </c>
      <c r="H263" s="104">
        <v>25.3</v>
      </c>
      <c r="I263" s="135">
        <v>162</v>
      </c>
      <c r="J263" s="252" t="s">
        <v>366</v>
      </c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75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75"/>
      <c r="DB263" s="75"/>
      <c r="DC263" s="75"/>
      <c r="DD263" s="75"/>
      <c r="DE263" s="75"/>
      <c r="DF263" s="75"/>
      <c r="DG263" s="75"/>
      <c r="DH263"/>
    </row>
    <row r="264" spans="1:112" s="57" customFormat="1" x14ac:dyDescent="0.25">
      <c r="A264" s="281"/>
      <c r="B264" s="106" t="s">
        <v>42</v>
      </c>
      <c r="C264" s="107"/>
      <c r="D264" s="109">
        <v>202.5</v>
      </c>
      <c r="E264" s="282">
        <v>162</v>
      </c>
      <c r="F264" s="109"/>
      <c r="G264" s="110"/>
      <c r="H264" s="111"/>
      <c r="I264" s="112"/>
      <c r="J264" s="250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75"/>
      <c r="CB264" s="75"/>
      <c r="CC264" s="75"/>
      <c r="CD264" s="75"/>
      <c r="CE264" s="75"/>
      <c r="CF264" s="75"/>
      <c r="CG264" s="75"/>
      <c r="CH264" s="75"/>
      <c r="CI264" s="75"/>
      <c r="CJ264" s="75"/>
      <c r="CK264" s="75"/>
      <c r="CL264" s="75"/>
      <c r="CM264" s="75"/>
      <c r="CN264" s="75"/>
      <c r="CO264" s="75"/>
      <c r="CP264" s="75"/>
      <c r="CQ264" s="75"/>
      <c r="CR264" s="75"/>
      <c r="CS264" s="75"/>
      <c r="CT264" s="75"/>
      <c r="CU264" s="75"/>
      <c r="CV264" s="75"/>
      <c r="CW264" s="75"/>
      <c r="CX264" s="75"/>
      <c r="CY264" s="75"/>
      <c r="CZ264" s="75"/>
      <c r="DA264" s="75"/>
      <c r="DB264" s="75"/>
      <c r="DC264" s="75"/>
      <c r="DD264" s="75"/>
      <c r="DE264" s="75"/>
      <c r="DF264" s="75"/>
      <c r="DG264" s="75"/>
      <c r="DH264"/>
    </row>
    <row r="265" spans="1:112" s="57" customFormat="1" x14ac:dyDescent="0.25">
      <c r="A265" s="198"/>
      <c r="B265" s="102" t="s">
        <v>33</v>
      </c>
      <c r="C265" s="104"/>
      <c r="D265" s="205">
        <v>12.86</v>
      </c>
      <c r="E265" s="201">
        <v>10.8</v>
      </c>
      <c r="F265" s="115"/>
      <c r="G265" s="116"/>
      <c r="H265" s="103"/>
      <c r="I265" s="117"/>
      <c r="J265" s="252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  <c r="CA265" s="75"/>
      <c r="CB265" s="75"/>
      <c r="CC265" s="75"/>
      <c r="CD265" s="75"/>
      <c r="CE265" s="75"/>
      <c r="CF265" s="75"/>
      <c r="CG265" s="75"/>
      <c r="CH265" s="75"/>
      <c r="CI265" s="75"/>
      <c r="CJ265" s="75"/>
      <c r="CK265" s="75"/>
      <c r="CL265" s="75"/>
      <c r="CM265" s="75"/>
      <c r="CN265" s="75"/>
      <c r="CO265" s="75"/>
      <c r="CP265" s="75"/>
      <c r="CQ265" s="75"/>
      <c r="CR265" s="75"/>
      <c r="CS265" s="75"/>
      <c r="CT265" s="75"/>
      <c r="CU265" s="75"/>
      <c r="CV265" s="75"/>
      <c r="CW265" s="75"/>
      <c r="CX265" s="75"/>
      <c r="CY265" s="75"/>
      <c r="CZ265" s="75"/>
      <c r="DA265" s="75"/>
      <c r="DB265" s="75"/>
      <c r="DC265" s="75"/>
      <c r="DD265" s="75"/>
      <c r="DE265" s="75"/>
      <c r="DF265" s="75"/>
      <c r="DG265" s="75"/>
      <c r="DH265"/>
    </row>
    <row r="266" spans="1:112" s="57" customFormat="1" x14ac:dyDescent="0.25">
      <c r="A266" s="198"/>
      <c r="B266" s="102" t="s">
        <v>32</v>
      </c>
      <c r="C266" s="104"/>
      <c r="D266" s="205">
        <v>19.239999999999998</v>
      </c>
      <c r="E266" s="201">
        <v>14.47</v>
      </c>
      <c r="F266" s="115"/>
      <c r="G266" s="116"/>
      <c r="H266" s="103"/>
      <c r="I266" s="117"/>
      <c r="J266" s="252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75"/>
      <c r="BU266" s="75"/>
      <c r="BV266" s="75"/>
      <c r="BW266" s="75"/>
      <c r="BX266" s="75"/>
      <c r="BY266" s="75"/>
      <c r="BZ266" s="75"/>
      <c r="CA266" s="75"/>
      <c r="CB266" s="75"/>
      <c r="CC266" s="75"/>
      <c r="CD266" s="75"/>
      <c r="CE266" s="75"/>
      <c r="CF266" s="75"/>
      <c r="CG266" s="75"/>
      <c r="CH266" s="75"/>
      <c r="CI266" s="75"/>
      <c r="CJ266" s="75"/>
      <c r="CK266" s="75"/>
      <c r="CL266" s="75"/>
      <c r="CM266" s="75"/>
      <c r="CN266" s="75"/>
      <c r="CO266" s="75"/>
      <c r="CP266" s="75"/>
      <c r="CQ266" s="75"/>
      <c r="CR266" s="75"/>
      <c r="CS266" s="75"/>
      <c r="CT266" s="75"/>
      <c r="CU266" s="75"/>
      <c r="CV266" s="75"/>
      <c r="CW266" s="75"/>
      <c r="CX266" s="75"/>
      <c r="CY266" s="75"/>
      <c r="CZ266" s="75"/>
      <c r="DA266" s="75"/>
      <c r="DB266" s="75"/>
      <c r="DC266" s="75"/>
      <c r="DD266" s="75"/>
      <c r="DE266" s="75"/>
      <c r="DF266" s="75"/>
      <c r="DG266" s="75"/>
      <c r="DH266"/>
    </row>
    <row r="267" spans="1:112" s="57" customFormat="1" x14ac:dyDescent="0.25">
      <c r="A267" s="198"/>
      <c r="B267" s="102" t="s">
        <v>43</v>
      </c>
      <c r="C267" s="116"/>
      <c r="D267" s="205">
        <v>1.56</v>
      </c>
      <c r="E267" s="201">
        <v>1.56</v>
      </c>
      <c r="F267" s="115"/>
      <c r="G267" s="116"/>
      <c r="H267" s="103"/>
      <c r="I267" s="117"/>
      <c r="J267" s="252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75"/>
      <c r="BQ267" s="75"/>
      <c r="BR267" s="75"/>
      <c r="BS267" s="75"/>
      <c r="BT267" s="75"/>
      <c r="BU267" s="75"/>
      <c r="BV267" s="75"/>
      <c r="BW267" s="75"/>
      <c r="BX267" s="75"/>
      <c r="BY267" s="75"/>
      <c r="BZ267" s="75"/>
      <c r="CA267" s="75"/>
      <c r="CB267" s="75"/>
      <c r="CC267" s="75"/>
      <c r="CD267" s="75"/>
      <c r="CE267" s="75"/>
      <c r="CF267" s="75"/>
      <c r="CG267" s="75"/>
      <c r="CH267" s="75"/>
      <c r="CI267" s="75"/>
      <c r="CJ267" s="75"/>
      <c r="CK267" s="75"/>
      <c r="CL267" s="75"/>
      <c r="CM267" s="75"/>
      <c r="CN267" s="75"/>
      <c r="CO267" s="75"/>
      <c r="CP267" s="75"/>
      <c r="CQ267" s="75"/>
      <c r="CR267" s="75"/>
      <c r="CS267" s="75"/>
      <c r="CT267" s="75"/>
      <c r="CU267" s="75"/>
      <c r="CV267" s="75"/>
      <c r="CW267" s="75"/>
      <c r="CX267" s="75"/>
      <c r="CY267" s="75"/>
      <c r="CZ267" s="75"/>
      <c r="DA267" s="75"/>
      <c r="DB267" s="75"/>
      <c r="DC267" s="75"/>
      <c r="DD267" s="75"/>
      <c r="DE267" s="75"/>
      <c r="DF267" s="75"/>
      <c r="DG267" s="75"/>
      <c r="DH267"/>
    </row>
    <row r="268" spans="1:112" s="57" customFormat="1" x14ac:dyDescent="0.25">
      <c r="A268" s="198"/>
      <c r="B268" s="102" t="s">
        <v>20</v>
      </c>
      <c r="C268" s="116"/>
      <c r="D268" s="205">
        <v>4</v>
      </c>
      <c r="E268" s="201">
        <v>4</v>
      </c>
      <c r="F268" s="115"/>
      <c r="G268" s="116"/>
      <c r="H268" s="103"/>
      <c r="I268" s="117"/>
      <c r="J268" s="252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75"/>
      <c r="AO268" s="75"/>
      <c r="AP268" s="75"/>
      <c r="AQ268" s="75"/>
      <c r="AR268" s="75"/>
      <c r="AS268" s="75"/>
      <c r="AT268" s="75"/>
      <c r="AU268" s="75"/>
      <c r="AV268" s="75"/>
      <c r="AW268" s="75"/>
      <c r="AX268" s="75"/>
      <c r="AY268" s="75"/>
      <c r="AZ268" s="75"/>
      <c r="BA268" s="75"/>
      <c r="BB268" s="75"/>
      <c r="BC268" s="75"/>
      <c r="BD268" s="75"/>
      <c r="BE268" s="75"/>
      <c r="BF268" s="75"/>
      <c r="BG268" s="75"/>
      <c r="BH268" s="75"/>
      <c r="BI268" s="75"/>
      <c r="BJ268" s="75"/>
      <c r="BK268" s="75"/>
      <c r="BL268" s="75"/>
      <c r="BM268" s="75"/>
      <c r="BN268" s="75"/>
      <c r="BO268" s="75"/>
      <c r="BP268" s="75"/>
      <c r="BQ268" s="75"/>
      <c r="BR268" s="75"/>
      <c r="BS268" s="75"/>
      <c r="BT268" s="75"/>
      <c r="BU268" s="75"/>
      <c r="BV268" s="75"/>
      <c r="BW268" s="75"/>
      <c r="BX268" s="75"/>
      <c r="BY268" s="75"/>
      <c r="BZ268" s="75"/>
      <c r="CA268" s="75"/>
      <c r="CB268" s="75"/>
      <c r="CC268" s="75"/>
      <c r="CD268" s="75"/>
      <c r="CE268" s="75"/>
      <c r="CF268" s="75"/>
      <c r="CG268" s="75"/>
      <c r="CH268" s="75"/>
      <c r="CI268" s="75"/>
      <c r="CJ268" s="75"/>
      <c r="CK268" s="75"/>
      <c r="CL268" s="75"/>
      <c r="CM268" s="75"/>
      <c r="CN268" s="75"/>
      <c r="CO268" s="75"/>
      <c r="CP268" s="75"/>
      <c r="CQ268" s="75"/>
      <c r="CR268" s="75"/>
      <c r="CS268" s="75"/>
      <c r="CT268" s="75"/>
      <c r="CU268" s="75"/>
      <c r="CV268" s="75"/>
      <c r="CW268" s="75"/>
      <c r="CX268" s="75"/>
      <c r="CY268" s="75"/>
      <c r="CZ268" s="75"/>
      <c r="DA268" s="75"/>
      <c r="DB268" s="75"/>
      <c r="DC268" s="75"/>
      <c r="DD268" s="75"/>
      <c r="DE268" s="75"/>
      <c r="DF268" s="75"/>
      <c r="DG268" s="75"/>
      <c r="DH268"/>
    </row>
    <row r="269" spans="1:112" s="57" customFormat="1" x14ac:dyDescent="0.25">
      <c r="A269" s="198"/>
      <c r="B269" s="102" t="s">
        <v>18</v>
      </c>
      <c r="C269" s="116"/>
      <c r="D269" s="205">
        <v>1.7</v>
      </c>
      <c r="E269" s="201">
        <v>1.7</v>
      </c>
      <c r="F269" s="115"/>
      <c r="G269" s="104"/>
      <c r="H269" s="103"/>
      <c r="I269" s="117"/>
      <c r="J269" s="252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  <c r="AJ269" s="75"/>
      <c r="AK269" s="75"/>
      <c r="AL269" s="75"/>
      <c r="AM269" s="75"/>
      <c r="AN269" s="75"/>
      <c r="AO269" s="75"/>
      <c r="AP269" s="75"/>
      <c r="AQ269" s="75"/>
      <c r="AR269" s="75"/>
      <c r="AS269" s="75"/>
      <c r="AT269" s="75"/>
      <c r="AU269" s="75"/>
      <c r="AV269" s="75"/>
      <c r="AW269" s="75"/>
      <c r="AX269" s="75"/>
      <c r="AY269" s="75"/>
      <c r="AZ269" s="75"/>
      <c r="BA269" s="75"/>
      <c r="BB269" s="75"/>
      <c r="BC269" s="75"/>
      <c r="BD269" s="75"/>
      <c r="BE269" s="75"/>
      <c r="BF269" s="75"/>
      <c r="BG269" s="75"/>
      <c r="BH269" s="75"/>
      <c r="BI269" s="75"/>
      <c r="BJ269" s="75"/>
      <c r="BK269" s="75"/>
      <c r="BL269" s="75"/>
      <c r="BM269" s="75"/>
      <c r="BN269" s="75"/>
      <c r="BO269" s="75"/>
      <c r="BP269" s="75"/>
      <c r="BQ269" s="75"/>
      <c r="BR269" s="75"/>
      <c r="BS269" s="75"/>
      <c r="BT269" s="75"/>
      <c r="BU269" s="75"/>
      <c r="BV269" s="75"/>
      <c r="BW269" s="75"/>
      <c r="BX269" s="75"/>
      <c r="BY269" s="75"/>
      <c r="BZ269" s="75"/>
      <c r="CA269" s="75"/>
      <c r="CB269" s="75"/>
      <c r="CC269" s="75"/>
      <c r="CD269" s="75"/>
      <c r="CE269" s="75"/>
      <c r="CF269" s="75"/>
      <c r="CG269" s="75"/>
      <c r="CH269" s="75"/>
      <c r="CI269" s="75"/>
      <c r="CJ269" s="75"/>
      <c r="CK269" s="75"/>
      <c r="CL269" s="75"/>
      <c r="CM269" s="75"/>
      <c r="CN269" s="75"/>
      <c r="CO269" s="75"/>
      <c r="CP269" s="75"/>
      <c r="CQ269" s="75"/>
      <c r="CR269" s="75"/>
      <c r="CS269" s="75"/>
      <c r="CT269" s="75"/>
      <c r="CU269" s="75"/>
      <c r="CV269" s="75"/>
      <c r="CW269" s="75"/>
      <c r="CX269" s="75"/>
      <c r="CY269" s="75"/>
      <c r="CZ269" s="75"/>
      <c r="DA269" s="75"/>
      <c r="DB269" s="75"/>
      <c r="DC269" s="75"/>
      <c r="DD269" s="75"/>
      <c r="DE269" s="75"/>
      <c r="DF269" s="75"/>
      <c r="DG269" s="75"/>
      <c r="DH269"/>
    </row>
    <row r="270" spans="1:112" s="57" customFormat="1" x14ac:dyDescent="0.25">
      <c r="A270" s="198"/>
      <c r="B270" s="102" t="s">
        <v>36</v>
      </c>
      <c r="C270" s="116"/>
      <c r="D270" s="205">
        <v>6</v>
      </c>
      <c r="E270" s="201">
        <v>6</v>
      </c>
      <c r="F270" s="115"/>
      <c r="G270" s="104"/>
      <c r="H270" s="103"/>
      <c r="I270" s="117"/>
      <c r="J270" s="252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75"/>
      <c r="BQ270" s="75"/>
      <c r="BR270" s="75"/>
      <c r="BS270" s="75"/>
      <c r="BT270" s="75"/>
      <c r="BU270" s="75"/>
      <c r="BV270" s="75"/>
      <c r="BW270" s="75"/>
      <c r="BX270" s="75"/>
      <c r="BY270" s="75"/>
      <c r="BZ270" s="75"/>
      <c r="CA270" s="75"/>
      <c r="CB270" s="75"/>
      <c r="CC270" s="75"/>
      <c r="CD270" s="75"/>
      <c r="CE270" s="75"/>
      <c r="CF270" s="75"/>
      <c r="CG270" s="75"/>
      <c r="CH270" s="75"/>
      <c r="CI270" s="75"/>
      <c r="CJ270" s="75"/>
      <c r="CK270" s="75"/>
      <c r="CL270" s="75"/>
      <c r="CM270" s="75"/>
      <c r="CN270" s="75"/>
      <c r="CO270" s="75"/>
      <c r="CP270" s="75"/>
      <c r="CQ270" s="75"/>
      <c r="CR270" s="75"/>
      <c r="CS270" s="75"/>
      <c r="CT270" s="75"/>
      <c r="CU270" s="75"/>
      <c r="CV270" s="75"/>
      <c r="CW270" s="75"/>
      <c r="CX270" s="75"/>
      <c r="CY270" s="75"/>
      <c r="CZ270" s="75"/>
      <c r="DA270" s="75"/>
      <c r="DB270" s="75"/>
      <c r="DC270" s="75"/>
      <c r="DD270" s="75"/>
      <c r="DE270" s="75"/>
      <c r="DF270" s="75"/>
      <c r="DG270" s="75"/>
      <c r="DH270"/>
    </row>
    <row r="271" spans="1:112" s="57" customFormat="1" x14ac:dyDescent="0.25">
      <c r="A271" s="198"/>
      <c r="B271" s="102" t="s">
        <v>39</v>
      </c>
      <c r="C271" s="116"/>
      <c r="D271" s="205">
        <v>1</v>
      </c>
      <c r="E271" s="201">
        <v>1</v>
      </c>
      <c r="F271" s="115"/>
      <c r="G271" s="104"/>
      <c r="H271" s="103"/>
      <c r="I271" s="117"/>
      <c r="J271" s="252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75"/>
      <c r="CB271" s="75"/>
      <c r="CC271" s="75"/>
      <c r="CD271" s="75"/>
      <c r="CE271" s="75"/>
      <c r="CF271" s="75"/>
      <c r="CG271" s="75"/>
      <c r="CH271" s="75"/>
      <c r="CI271" s="75"/>
      <c r="CJ271" s="75"/>
      <c r="CK271" s="75"/>
      <c r="CL271" s="75"/>
      <c r="CM271" s="75"/>
      <c r="CN271" s="75"/>
      <c r="CO271" s="75"/>
      <c r="CP271" s="75"/>
      <c r="CQ271" s="75"/>
      <c r="CR271" s="75"/>
      <c r="CS271" s="75"/>
      <c r="CT271" s="75"/>
      <c r="CU271" s="75"/>
      <c r="CV271" s="75"/>
      <c r="CW271" s="75"/>
      <c r="CX271" s="75"/>
      <c r="CY271" s="75"/>
      <c r="CZ271" s="75"/>
      <c r="DA271" s="75"/>
      <c r="DB271" s="75"/>
      <c r="DC271" s="75"/>
      <c r="DD271" s="75"/>
      <c r="DE271" s="75"/>
      <c r="DF271" s="75"/>
      <c r="DG271" s="75"/>
      <c r="DH271"/>
    </row>
    <row r="272" spans="1:112" s="25" customFormat="1" x14ac:dyDescent="0.25">
      <c r="A272" s="189" t="s">
        <v>308</v>
      </c>
      <c r="B272" s="94"/>
      <c r="C272" s="95" t="s">
        <v>259</v>
      </c>
      <c r="D272" s="100"/>
      <c r="E272" s="95"/>
      <c r="F272" s="99">
        <v>0.6</v>
      </c>
      <c r="G272" s="95">
        <v>0.3</v>
      </c>
      <c r="H272" s="100">
        <v>6.5</v>
      </c>
      <c r="I272" s="99">
        <v>31</v>
      </c>
      <c r="J272" s="191" t="s">
        <v>299</v>
      </c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75"/>
      <c r="CB272" s="75"/>
      <c r="CC272" s="75"/>
      <c r="CD272" s="75"/>
      <c r="CE272" s="75"/>
      <c r="CF272" s="75"/>
      <c r="CG272" s="75"/>
      <c r="CH272" s="75"/>
      <c r="CI272" s="75"/>
      <c r="CJ272" s="75"/>
      <c r="CK272" s="75"/>
      <c r="CL272" s="75"/>
      <c r="CM272" s="75"/>
      <c r="CN272" s="75"/>
      <c r="CO272" s="75"/>
      <c r="CP272" s="75"/>
      <c r="CQ272" s="75"/>
      <c r="CR272" s="75"/>
      <c r="CS272" s="75"/>
      <c r="CT272" s="75"/>
      <c r="CU272" s="75"/>
      <c r="CV272" s="75"/>
      <c r="CW272" s="75"/>
      <c r="CX272" s="75"/>
      <c r="CY272" s="75"/>
      <c r="CZ272" s="75"/>
      <c r="DA272" s="75"/>
      <c r="DB272" s="75"/>
      <c r="DC272" s="75"/>
      <c r="DD272" s="75"/>
      <c r="DE272" s="75"/>
      <c r="DF272" s="75"/>
      <c r="DG272" s="75"/>
    </row>
    <row r="273" spans="1:111" s="25" customFormat="1" x14ac:dyDescent="0.25">
      <c r="A273" s="189"/>
      <c r="B273" s="94" t="s">
        <v>300</v>
      </c>
      <c r="C273" s="95"/>
      <c r="D273" s="100">
        <v>2.7</v>
      </c>
      <c r="E273" s="95">
        <v>2.7</v>
      </c>
      <c r="F273" s="99"/>
      <c r="G273" s="95"/>
      <c r="H273" s="100"/>
      <c r="I273" s="99"/>
      <c r="J273" s="191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75"/>
      <c r="CB273" s="75"/>
      <c r="CC273" s="75"/>
      <c r="CD273" s="75"/>
      <c r="CE273" s="75"/>
      <c r="CF273" s="75"/>
      <c r="CG273" s="75"/>
      <c r="CH273" s="75"/>
      <c r="CI273" s="75"/>
      <c r="CJ273" s="75"/>
      <c r="CK273" s="75"/>
      <c r="CL273" s="75"/>
      <c r="CM273" s="75"/>
      <c r="CN273" s="75"/>
      <c r="CO273" s="75"/>
      <c r="CP273" s="75"/>
      <c r="CQ273" s="75"/>
      <c r="CR273" s="75"/>
      <c r="CS273" s="75"/>
      <c r="CT273" s="75"/>
      <c r="CU273" s="75"/>
      <c r="CV273" s="75"/>
      <c r="CW273" s="75"/>
      <c r="CX273" s="75"/>
      <c r="CY273" s="75"/>
      <c r="CZ273" s="75"/>
      <c r="DA273" s="75"/>
      <c r="DB273" s="75"/>
      <c r="DC273" s="75"/>
      <c r="DD273" s="75"/>
      <c r="DE273" s="75"/>
      <c r="DF273" s="75"/>
      <c r="DG273" s="75"/>
    </row>
    <row r="274" spans="1:111" s="25" customFormat="1" x14ac:dyDescent="0.25">
      <c r="A274" s="189"/>
      <c r="B274" s="94" t="s">
        <v>18</v>
      </c>
      <c r="C274" s="95"/>
      <c r="D274" s="100">
        <v>5</v>
      </c>
      <c r="E274" s="95">
        <v>5</v>
      </c>
      <c r="F274" s="99"/>
      <c r="G274" s="95"/>
      <c r="H274" s="99"/>
      <c r="I274" s="99"/>
      <c r="J274" s="191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75"/>
      <c r="CB274" s="75"/>
      <c r="CC274" s="75"/>
      <c r="CD274" s="75"/>
      <c r="CE274" s="75"/>
      <c r="CF274" s="75"/>
      <c r="CG274" s="75"/>
      <c r="CH274" s="75"/>
      <c r="CI274" s="75"/>
      <c r="CJ274" s="75"/>
      <c r="CK274" s="75"/>
      <c r="CL274" s="75"/>
      <c r="CM274" s="75"/>
      <c r="CN274" s="75"/>
      <c r="CO274" s="75"/>
      <c r="CP274" s="75"/>
      <c r="CQ274" s="75"/>
      <c r="CR274" s="75"/>
      <c r="CS274" s="75"/>
      <c r="CT274" s="75"/>
      <c r="CU274" s="75"/>
      <c r="CV274" s="75"/>
      <c r="CW274" s="75"/>
      <c r="CX274" s="75"/>
      <c r="CY274" s="75"/>
      <c r="CZ274" s="75"/>
      <c r="DA274" s="75"/>
      <c r="DB274" s="75"/>
      <c r="DC274" s="75"/>
      <c r="DD274" s="75"/>
      <c r="DE274" s="75"/>
      <c r="DF274" s="75"/>
      <c r="DG274" s="75"/>
    </row>
    <row r="275" spans="1:111" s="25" customFormat="1" x14ac:dyDescent="0.25">
      <c r="A275" s="189"/>
      <c r="B275" s="94" t="s">
        <v>17</v>
      </c>
      <c r="C275" s="95"/>
      <c r="D275" s="95">
        <v>180</v>
      </c>
      <c r="E275" s="95">
        <v>180</v>
      </c>
      <c r="F275" s="95"/>
      <c r="G275" s="100"/>
      <c r="H275" s="95"/>
      <c r="I275" s="100"/>
      <c r="J275" s="191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75"/>
      <c r="BQ275" s="75"/>
      <c r="BR275" s="75"/>
      <c r="BS275" s="75"/>
      <c r="BT275" s="75"/>
      <c r="BU275" s="75"/>
      <c r="BV275" s="75"/>
      <c r="BW275" s="75"/>
      <c r="BX275" s="75"/>
      <c r="BY275" s="75"/>
      <c r="BZ275" s="75"/>
      <c r="CA275" s="75"/>
      <c r="CB275" s="75"/>
      <c r="CC275" s="75"/>
      <c r="CD275" s="75"/>
      <c r="CE275" s="75"/>
      <c r="CF275" s="75"/>
      <c r="CG275" s="75"/>
      <c r="CH275" s="75"/>
      <c r="CI275" s="75"/>
      <c r="CJ275" s="75"/>
      <c r="CK275" s="75"/>
      <c r="CL275" s="75"/>
      <c r="CM275" s="75"/>
      <c r="CN275" s="75"/>
      <c r="CO275" s="75"/>
      <c r="CP275" s="75"/>
      <c r="CQ275" s="75"/>
      <c r="CR275" s="75"/>
      <c r="CS275" s="75"/>
      <c r="CT275" s="75"/>
      <c r="CU275" s="75"/>
      <c r="CV275" s="75"/>
      <c r="CW275" s="75"/>
      <c r="CX275" s="75"/>
      <c r="CY275" s="75"/>
      <c r="CZ275" s="75"/>
      <c r="DA275" s="75"/>
      <c r="DB275" s="75"/>
      <c r="DC275" s="75"/>
      <c r="DD275" s="75"/>
      <c r="DE275" s="75"/>
      <c r="DF275" s="75"/>
      <c r="DG275" s="75"/>
    </row>
    <row r="276" spans="1:111" s="25" customFormat="1" ht="15.75" thickBot="1" x14ac:dyDescent="0.3">
      <c r="A276" s="189" t="s">
        <v>38</v>
      </c>
      <c r="B276" s="94"/>
      <c r="C276" s="95">
        <v>20</v>
      </c>
      <c r="D276" s="97">
        <v>20</v>
      </c>
      <c r="E276" s="97">
        <v>20</v>
      </c>
      <c r="F276" s="97">
        <v>1.52</v>
      </c>
      <c r="G276" s="96">
        <v>0.16</v>
      </c>
      <c r="H276" s="97">
        <v>9.84</v>
      </c>
      <c r="I276" s="96">
        <v>47</v>
      </c>
      <c r="J276" s="191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75"/>
      <c r="CB276" s="75"/>
      <c r="CC276" s="75"/>
      <c r="CD276" s="75"/>
      <c r="CE276" s="75"/>
      <c r="CF276" s="75"/>
      <c r="CG276" s="75"/>
      <c r="CH276" s="75"/>
      <c r="CI276" s="75"/>
      <c r="CJ276" s="75"/>
      <c r="CK276" s="75"/>
      <c r="CL276" s="75"/>
      <c r="CM276" s="75"/>
      <c r="CN276" s="75"/>
      <c r="CO276" s="75"/>
      <c r="CP276" s="75"/>
      <c r="CQ276" s="75"/>
      <c r="CR276" s="75"/>
      <c r="CS276" s="75"/>
      <c r="CT276" s="75"/>
      <c r="CU276" s="75"/>
      <c r="CV276" s="75"/>
      <c r="CW276" s="75"/>
      <c r="CX276" s="75"/>
      <c r="CY276" s="75"/>
      <c r="CZ276" s="75"/>
      <c r="DA276" s="75"/>
      <c r="DB276" s="75"/>
      <c r="DC276" s="75"/>
      <c r="DD276" s="75"/>
      <c r="DE276" s="75"/>
      <c r="DF276" s="75"/>
      <c r="DG276" s="75"/>
    </row>
    <row r="277" spans="1:111" ht="15.75" thickBot="1" x14ac:dyDescent="0.3">
      <c r="A277" s="254" t="s">
        <v>26</v>
      </c>
      <c r="B277" s="255"/>
      <c r="C277" s="256">
        <v>543</v>
      </c>
      <c r="D277" s="279"/>
      <c r="E277" s="256"/>
      <c r="F277" s="283">
        <f>SUM(F249:F276)</f>
        <v>17.21</v>
      </c>
      <c r="G277" s="283">
        <f>SUM(G249:G276)</f>
        <v>19.02</v>
      </c>
      <c r="H277" s="283">
        <f>SUM(H249:H276)</f>
        <v>76.66</v>
      </c>
      <c r="I277" s="283">
        <f>SUM(I249:I276)</f>
        <v>550</v>
      </c>
      <c r="J277" s="226"/>
    </row>
    <row r="278" spans="1:111" ht="15.75" thickBot="1" x14ac:dyDescent="0.3">
      <c r="A278" s="234" t="s">
        <v>60</v>
      </c>
      <c r="B278" s="235"/>
      <c r="C278" s="236">
        <f>C212+C215+C247+C277</f>
        <v>1768.5</v>
      </c>
      <c r="D278" s="225"/>
      <c r="E278" s="224"/>
      <c r="F278" s="224">
        <f>F212+F215+F247+F277</f>
        <v>49.88</v>
      </c>
      <c r="G278" s="224">
        <f>G212+G215+G247+G277</f>
        <v>53.259999999999991</v>
      </c>
      <c r="H278" s="224">
        <f>H212+H215+H247+H277</f>
        <v>236.41</v>
      </c>
      <c r="I278" s="224">
        <f>I212+I215+I247+I277</f>
        <v>1613.8</v>
      </c>
      <c r="J278" s="226"/>
    </row>
    <row r="279" spans="1:111" x14ac:dyDescent="0.25">
      <c r="C279" s="284"/>
      <c r="D279" s="96"/>
      <c r="E279" s="96"/>
      <c r="I279" s="241"/>
      <c r="J279" s="239"/>
    </row>
    <row r="280" spans="1:111" ht="15.75" thickBot="1" x14ac:dyDescent="0.3">
      <c r="A280" s="94" t="s">
        <v>91</v>
      </c>
      <c r="C280" s="245"/>
      <c r="I280" s="264"/>
      <c r="J280" s="245"/>
    </row>
    <row r="281" spans="1:111" ht="30" x14ac:dyDescent="0.25">
      <c r="A281" s="207" t="s">
        <v>234</v>
      </c>
      <c r="B281" s="208"/>
      <c r="C281" s="209" t="s">
        <v>230</v>
      </c>
      <c r="D281" s="210" t="s">
        <v>3</v>
      </c>
      <c r="E281" s="211" t="s">
        <v>3</v>
      </c>
      <c r="F281" s="463" t="s">
        <v>231</v>
      </c>
      <c r="G281" s="464"/>
      <c r="H281" s="465"/>
      <c r="I281" s="210" t="s">
        <v>4</v>
      </c>
      <c r="J281" s="212" t="s">
        <v>232</v>
      </c>
    </row>
    <row r="282" spans="1:111" ht="15.75" thickBot="1" x14ac:dyDescent="0.3">
      <c r="A282" s="213" t="s">
        <v>233</v>
      </c>
      <c r="B282" s="214"/>
      <c r="C282" s="215"/>
      <c r="D282" s="216" t="s">
        <v>5</v>
      </c>
      <c r="E282" s="217" t="s">
        <v>5</v>
      </c>
      <c r="F282" s="218"/>
      <c r="G282" s="219"/>
      <c r="H282" s="220"/>
      <c r="I282" s="216" t="s">
        <v>6</v>
      </c>
      <c r="J282" s="191"/>
    </row>
    <row r="283" spans="1:111" ht="15.75" thickBot="1" x14ac:dyDescent="0.3">
      <c r="A283" s="221"/>
      <c r="B283" s="222"/>
      <c r="C283" s="223"/>
      <c r="D283" s="224" t="s">
        <v>7</v>
      </c>
      <c r="E283" s="224" t="s">
        <v>8</v>
      </c>
      <c r="F283" s="224" t="s">
        <v>9</v>
      </c>
      <c r="G283" s="224" t="s">
        <v>10</v>
      </c>
      <c r="H283" s="225" t="s">
        <v>11</v>
      </c>
      <c r="I283" s="225" t="s">
        <v>12</v>
      </c>
      <c r="J283" s="226"/>
    </row>
    <row r="284" spans="1:111" x14ac:dyDescent="0.25">
      <c r="A284" s="189"/>
      <c r="B284" s="239" t="s">
        <v>13</v>
      </c>
      <c r="C284" s="240"/>
      <c r="D284" s="96"/>
      <c r="E284" s="242"/>
      <c r="F284" s="211"/>
      <c r="G284" s="241"/>
      <c r="H284" s="211"/>
      <c r="I284" s="241"/>
      <c r="J284" s="191"/>
    </row>
    <row r="285" spans="1:111" s="35" customFormat="1" x14ac:dyDescent="0.25">
      <c r="A285" s="189" t="s">
        <v>178</v>
      </c>
      <c r="B285" s="229"/>
      <c r="C285" s="230" t="s">
        <v>392</v>
      </c>
      <c r="D285" s="233"/>
      <c r="E285" s="227"/>
      <c r="F285" s="190">
        <v>8</v>
      </c>
      <c r="G285" s="97">
        <v>6.6</v>
      </c>
      <c r="H285" s="97">
        <v>26</v>
      </c>
      <c r="I285" s="231">
        <v>195.4</v>
      </c>
      <c r="J285" s="191" t="s">
        <v>191</v>
      </c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"/>
      <c r="AV285" s="79"/>
      <c r="AW285" s="79"/>
      <c r="AX285" s="79"/>
      <c r="AY285" s="79"/>
      <c r="AZ285" s="79"/>
      <c r="BA285" s="79"/>
      <c r="BB285" s="79"/>
      <c r="BC285" s="79"/>
      <c r="BD285" s="79"/>
      <c r="BE285" s="79"/>
      <c r="BF285" s="79"/>
      <c r="BG285" s="79"/>
      <c r="BH285" s="79"/>
      <c r="BI285" s="79"/>
      <c r="BJ285" s="79"/>
      <c r="BK285" s="79"/>
      <c r="BL285" s="79"/>
      <c r="BM285" s="79"/>
      <c r="BN285" s="79"/>
      <c r="BO285" s="79"/>
      <c r="BP285" s="79"/>
      <c r="BQ285" s="79"/>
      <c r="BR285" s="79"/>
      <c r="BS285" s="79"/>
      <c r="BT285" s="79"/>
      <c r="BU285" s="79"/>
      <c r="BV285" s="79"/>
      <c r="BW285" s="79"/>
      <c r="BX285" s="79"/>
      <c r="BY285" s="79"/>
      <c r="BZ285" s="79"/>
      <c r="CA285" s="79"/>
      <c r="CB285" s="79"/>
      <c r="CC285" s="79"/>
      <c r="CD285" s="79"/>
      <c r="CE285" s="79"/>
      <c r="CF285" s="79"/>
      <c r="CG285" s="79"/>
      <c r="CH285" s="79"/>
      <c r="CI285" s="79"/>
      <c r="CJ285" s="79"/>
      <c r="CK285" s="79"/>
      <c r="CL285" s="79"/>
      <c r="CM285" s="79"/>
      <c r="CN285" s="79"/>
      <c r="CO285" s="79"/>
      <c r="CP285" s="79"/>
      <c r="CQ285" s="79"/>
      <c r="CR285" s="79"/>
      <c r="CS285" s="79"/>
      <c r="CT285" s="79"/>
      <c r="CU285" s="79"/>
      <c r="CV285" s="79"/>
      <c r="CW285" s="79"/>
      <c r="CX285" s="79"/>
      <c r="CY285" s="79"/>
      <c r="CZ285" s="79"/>
      <c r="DA285" s="79"/>
      <c r="DB285" s="79"/>
      <c r="DC285" s="79"/>
      <c r="DD285" s="79"/>
      <c r="DE285" s="79"/>
      <c r="DF285" s="79"/>
      <c r="DG285" s="79"/>
    </row>
    <row r="286" spans="1:111" s="35" customFormat="1" x14ac:dyDescent="0.25">
      <c r="A286" s="189"/>
      <c r="B286" s="229" t="s">
        <v>101</v>
      </c>
      <c r="C286" s="230"/>
      <c r="D286" s="190">
        <v>30</v>
      </c>
      <c r="E286" s="97">
        <v>30</v>
      </c>
      <c r="F286" s="190"/>
      <c r="G286" s="97"/>
      <c r="H286" s="97"/>
      <c r="I286" s="231"/>
      <c r="J286" s="265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Q286" s="79"/>
      <c r="AR286" s="79"/>
      <c r="AS286" s="79"/>
      <c r="AT286" s="79"/>
      <c r="AU286" s="79"/>
      <c r="AV286" s="79"/>
      <c r="AW286" s="79"/>
      <c r="AX286" s="79"/>
      <c r="AY286" s="79"/>
      <c r="AZ286" s="79"/>
      <c r="BA286" s="79"/>
      <c r="BB286" s="79"/>
      <c r="BC286" s="79"/>
      <c r="BD286" s="79"/>
      <c r="BE286" s="79"/>
      <c r="BF286" s="79"/>
      <c r="BG286" s="79"/>
      <c r="BH286" s="79"/>
      <c r="BI286" s="79"/>
      <c r="BJ286" s="79"/>
      <c r="BK286" s="79"/>
      <c r="BL286" s="79"/>
      <c r="BM286" s="79"/>
      <c r="BN286" s="79"/>
      <c r="BO286" s="79"/>
      <c r="BP286" s="79"/>
      <c r="BQ286" s="79"/>
      <c r="BR286" s="79"/>
      <c r="BS286" s="79"/>
      <c r="BT286" s="79"/>
      <c r="BU286" s="79"/>
      <c r="BV286" s="79"/>
      <c r="BW286" s="79"/>
      <c r="BX286" s="79"/>
      <c r="BY286" s="79"/>
      <c r="BZ286" s="79"/>
      <c r="CA286" s="79"/>
      <c r="CB286" s="79"/>
      <c r="CC286" s="79"/>
      <c r="CD286" s="79"/>
      <c r="CE286" s="79"/>
      <c r="CF286" s="79"/>
      <c r="CG286" s="79"/>
      <c r="CH286" s="79"/>
      <c r="CI286" s="79"/>
      <c r="CJ286" s="79"/>
      <c r="CK286" s="79"/>
      <c r="CL286" s="79"/>
      <c r="CM286" s="79"/>
      <c r="CN286" s="79"/>
      <c r="CO286" s="79"/>
      <c r="CP286" s="79"/>
      <c r="CQ286" s="79"/>
      <c r="CR286" s="79"/>
      <c r="CS286" s="79"/>
      <c r="CT286" s="79"/>
      <c r="CU286" s="79"/>
      <c r="CV286" s="79"/>
      <c r="CW286" s="79"/>
      <c r="CX286" s="79"/>
      <c r="CY286" s="79"/>
      <c r="CZ286" s="79"/>
      <c r="DA286" s="79"/>
      <c r="DB286" s="79"/>
      <c r="DC286" s="79"/>
      <c r="DD286" s="79"/>
      <c r="DE286" s="79"/>
      <c r="DF286" s="79"/>
      <c r="DG286" s="79"/>
    </row>
    <row r="287" spans="1:111" s="35" customFormat="1" x14ac:dyDescent="0.25">
      <c r="A287" s="189"/>
      <c r="B287" s="229" t="s">
        <v>16</v>
      </c>
      <c r="C287" s="230"/>
      <c r="D287" s="190">
        <v>88</v>
      </c>
      <c r="E287" s="97">
        <v>88</v>
      </c>
      <c r="F287" s="190"/>
      <c r="G287" s="97"/>
      <c r="H287" s="97"/>
      <c r="I287" s="231"/>
      <c r="J287" s="265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79"/>
      <c r="AP287" s="79"/>
      <c r="AQ287" s="79"/>
      <c r="AR287" s="79"/>
      <c r="AS287" s="79"/>
      <c r="AT287" s="79"/>
      <c r="AU287" s="79"/>
      <c r="AV287" s="79"/>
      <c r="AW287" s="79"/>
      <c r="AX287" s="79"/>
      <c r="AY287" s="79"/>
      <c r="AZ287" s="79"/>
      <c r="BA287" s="79"/>
      <c r="BB287" s="79"/>
      <c r="BC287" s="79"/>
      <c r="BD287" s="79"/>
      <c r="BE287" s="79"/>
      <c r="BF287" s="79"/>
      <c r="BG287" s="79"/>
      <c r="BH287" s="79"/>
      <c r="BI287" s="79"/>
      <c r="BJ287" s="79"/>
      <c r="BK287" s="79"/>
      <c r="BL287" s="79"/>
      <c r="BM287" s="79"/>
      <c r="BN287" s="79"/>
      <c r="BO287" s="79"/>
      <c r="BP287" s="79"/>
      <c r="BQ287" s="79"/>
      <c r="BR287" s="79"/>
      <c r="BS287" s="79"/>
      <c r="BT287" s="79"/>
      <c r="BU287" s="79"/>
      <c r="BV287" s="79"/>
      <c r="BW287" s="79"/>
      <c r="BX287" s="79"/>
      <c r="BY287" s="79"/>
      <c r="BZ287" s="79"/>
      <c r="CA287" s="79"/>
      <c r="CB287" s="79"/>
      <c r="CC287" s="79"/>
      <c r="CD287" s="79"/>
      <c r="CE287" s="79"/>
      <c r="CF287" s="79"/>
      <c r="CG287" s="79"/>
      <c r="CH287" s="79"/>
      <c r="CI287" s="79"/>
      <c r="CJ287" s="79"/>
      <c r="CK287" s="79"/>
      <c r="CL287" s="79"/>
      <c r="CM287" s="79"/>
      <c r="CN287" s="79"/>
      <c r="CO287" s="79"/>
      <c r="CP287" s="79"/>
      <c r="CQ287" s="79"/>
      <c r="CR287" s="79"/>
      <c r="CS287" s="79"/>
      <c r="CT287" s="79"/>
      <c r="CU287" s="79"/>
      <c r="CV287" s="79"/>
      <c r="CW287" s="79"/>
      <c r="CX287" s="79"/>
      <c r="CY287" s="79"/>
      <c r="CZ287" s="79"/>
      <c r="DA287" s="79"/>
      <c r="DB287" s="79"/>
      <c r="DC287" s="79"/>
      <c r="DD287" s="79"/>
      <c r="DE287" s="79"/>
      <c r="DF287" s="79"/>
      <c r="DG287" s="79"/>
    </row>
    <row r="288" spans="1:111" s="35" customFormat="1" x14ac:dyDescent="0.25">
      <c r="A288" s="189"/>
      <c r="B288" s="229" t="s">
        <v>17</v>
      </c>
      <c r="C288" s="230"/>
      <c r="D288" s="190">
        <v>88</v>
      </c>
      <c r="E288" s="97">
        <v>88</v>
      </c>
      <c r="F288" s="190"/>
      <c r="G288" s="97"/>
      <c r="H288" s="97"/>
      <c r="I288" s="231"/>
      <c r="J288" s="265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79"/>
      <c r="AN288" s="79"/>
      <c r="AO288" s="79"/>
      <c r="AP288" s="79"/>
      <c r="AQ288" s="79"/>
      <c r="AR288" s="79"/>
      <c r="AS288" s="79"/>
      <c r="AT288" s="79"/>
      <c r="AU288" s="79"/>
      <c r="AV288" s="79"/>
      <c r="AW288" s="79"/>
      <c r="AX288" s="79"/>
      <c r="AY288" s="79"/>
      <c r="AZ288" s="79"/>
      <c r="BA288" s="79"/>
      <c r="BB288" s="79"/>
      <c r="BC288" s="79"/>
      <c r="BD288" s="79"/>
      <c r="BE288" s="79"/>
      <c r="BF288" s="79"/>
      <c r="BG288" s="79"/>
      <c r="BH288" s="79"/>
      <c r="BI288" s="79"/>
      <c r="BJ288" s="79"/>
      <c r="BK288" s="79"/>
      <c r="BL288" s="79"/>
      <c r="BM288" s="79"/>
      <c r="BN288" s="79"/>
      <c r="BO288" s="79"/>
      <c r="BP288" s="79"/>
      <c r="BQ288" s="79"/>
      <c r="BR288" s="79"/>
      <c r="BS288" s="79"/>
      <c r="BT288" s="79"/>
      <c r="BU288" s="79"/>
      <c r="BV288" s="79"/>
      <c r="BW288" s="79"/>
      <c r="BX288" s="79"/>
      <c r="BY288" s="79"/>
      <c r="BZ288" s="79"/>
      <c r="CA288" s="79"/>
      <c r="CB288" s="79"/>
      <c r="CC288" s="79"/>
      <c r="CD288" s="79"/>
      <c r="CE288" s="79"/>
      <c r="CF288" s="79"/>
      <c r="CG288" s="79"/>
      <c r="CH288" s="79"/>
      <c r="CI288" s="79"/>
      <c r="CJ288" s="79"/>
      <c r="CK288" s="79"/>
      <c r="CL288" s="79"/>
      <c r="CM288" s="79"/>
      <c r="CN288" s="79"/>
      <c r="CO288" s="79"/>
      <c r="CP288" s="79"/>
      <c r="CQ288" s="79"/>
      <c r="CR288" s="79"/>
      <c r="CS288" s="79"/>
      <c r="CT288" s="79"/>
      <c r="CU288" s="79"/>
      <c r="CV288" s="79"/>
      <c r="CW288" s="79"/>
      <c r="CX288" s="79"/>
      <c r="CY288" s="79"/>
      <c r="CZ288" s="79"/>
      <c r="DA288" s="79"/>
      <c r="DB288" s="79"/>
      <c r="DC288" s="79"/>
      <c r="DD288" s="79"/>
      <c r="DE288" s="79"/>
      <c r="DF288" s="79"/>
      <c r="DG288" s="79"/>
    </row>
    <row r="289" spans="1:128" s="35" customFormat="1" x14ac:dyDescent="0.25">
      <c r="A289" s="189"/>
      <c r="B289" s="229" t="s">
        <v>18</v>
      </c>
      <c r="C289" s="230"/>
      <c r="D289" s="190">
        <v>1</v>
      </c>
      <c r="E289" s="97">
        <v>1</v>
      </c>
      <c r="F289" s="190"/>
      <c r="G289" s="97"/>
      <c r="H289" s="97"/>
      <c r="I289" s="231"/>
      <c r="J289" s="265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79"/>
      <c r="AI289" s="79"/>
      <c r="AJ289" s="79"/>
      <c r="AK289" s="79"/>
      <c r="AL289" s="79"/>
      <c r="AM289" s="79"/>
      <c r="AN289" s="79"/>
      <c r="AO289" s="79"/>
      <c r="AP289" s="79"/>
      <c r="AQ289" s="79"/>
      <c r="AR289" s="79"/>
      <c r="AS289" s="79"/>
      <c r="AT289" s="79"/>
      <c r="AU289" s="79"/>
      <c r="AV289" s="79"/>
      <c r="AW289" s="79"/>
      <c r="AX289" s="79"/>
      <c r="AY289" s="79"/>
      <c r="AZ289" s="79"/>
      <c r="BA289" s="79"/>
      <c r="BB289" s="79"/>
      <c r="BC289" s="79"/>
      <c r="BD289" s="79"/>
      <c r="BE289" s="79"/>
      <c r="BF289" s="79"/>
      <c r="BG289" s="79"/>
      <c r="BH289" s="79"/>
      <c r="BI289" s="79"/>
      <c r="BJ289" s="79"/>
      <c r="BK289" s="79"/>
      <c r="BL289" s="79"/>
      <c r="BM289" s="79"/>
      <c r="BN289" s="79"/>
      <c r="BO289" s="79"/>
      <c r="BP289" s="79"/>
      <c r="BQ289" s="79"/>
      <c r="BR289" s="79"/>
      <c r="BS289" s="79"/>
      <c r="BT289" s="79"/>
      <c r="BU289" s="79"/>
      <c r="BV289" s="79"/>
      <c r="BW289" s="79"/>
      <c r="BX289" s="79"/>
      <c r="BY289" s="79"/>
      <c r="BZ289" s="79"/>
      <c r="CA289" s="79"/>
      <c r="CB289" s="79"/>
      <c r="CC289" s="79"/>
      <c r="CD289" s="79"/>
      <c r="CE289" s="79"/>
      <c r="CF289" s="79"/>
      <c r="CG289" s="79"/>
      <c r="CH289" s="79"/>
      <c r="CI289" s="79"/>
      <c r="CJ289" s="79"/>
      <c r="CK289" s="79"/>
      <c r="CL289" s="79"/>
      <c r="CM289" s="79"/>
      <c r="CN289" s="79"/>
      <c r="CO289" s="79"/>
      <c r="CP289" s="79"/>
      <c r="CQ289" s="79"/>
      <c r="CR289" s="79"/>
      <c r="CS289" s="79"/>
      <c r="CT289" s="79"/>
      <c r="CU289" s="79"/>
      <c r="CV289" s="79"/>
      <c r="CW289" s="79"/>
      <c r="CX289" s="79"/>
      <c r="CY289" s="79"/>
      <c r="CZ289" s="79"/>
      <c r="DA289" s="79"/>
      <c r="DB289" s="79"/>
      <c r="DC289" s="79"/>
      <c r="DD289" s="79"/>
      <c r="DE289" s="79"/>
      <c r="DF289" s="79"/>
      <c r="DG289" s="79"/>
    </row>
    <row r="290" spans="1:128" s="35" customFormat="1" x14ac:dyDescent="0.25">
      <c r="A290" s="189"/>
      <c r="B290" s="229" t="s">
        <v>19</v>
      </c>
      <c r="C290" s="230"/>
      <c r="D290" s="190">
        <v>1</v>
      </c>
      <c r="E290" s="97">
        <v>1</v>
      </c>
      <c r="F290" s="190"/>
      <c r="G290" s="97"/>
      <c r="H290" s="97"/>
      <c r="I290" s="231"/>
      <c r="J290" s="265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79"/>
      <c r="AN290" s="79"/>
      <c r="AO290" s="79"/>
      <c r="AP290" s="79"/>
      <c r="AQ290" s="79"/>
      <c r="AR290" s="79"/>
      <c r="AS290" s="79"/>
      <c r="AT290" s="79"/>
      <c r="AU290" s="79"/>
      <c r="AV290" s="79"/>
      <c r="AW290" s="79"/>
      <c r="AX290" s="79"/>
      <c r="AY290" s="79"/>
      <c r="AZ290" s="79"/>
      <c r="BA290" s="79"/>
      <c r="BB290" s="79"/>
      <c r="BC290" s="79"/>
      <c r="BD290" s="79"/>
      <c r="BE290" s="79"/>
      <c r="BF290" s="79"/>
      <c r="BG290" s="79"/>
      <c r="BH290" s="79"/>
      <c r="BI290" s="79"/>
      <c r="BJ290" s="79"/>
      <c r="BK290" s="79"/>
      <c r="BL290" s="79"/>
      <c r="BM290" s="79"/>
      <c r="BN290" s="79"/>
      <c r="BO290" s="79"/>
      <c r="BP290" s="79"/>
      <c r="BQ290" s="79"/>
      <c r="BR290" s="79"/>
      <c r="BS290" s="79"/>
      <c r="BT290" s="79"/>
      <c r="BU290" s="79"/>
      <c r="BV290" s="79"/>
      <c r="BW290" s="79"/>
      <c r="BX290" s="79"/>
      <c r="BY290" s="79"/>
      <c r="BZ290" s="79"/>
      <c r="CA290" s="79"/>
      <c r="CB290" s="79"/>
      <c r="CC290" s="79"/>
      <c r="CD290" s="79"/>
      <c r="CE290" s="79"/>
      <c r="CF290" s="79"/>
      <c r="CG290" s="79"/>
      <c r="CH290" s="79"/>
      <c r="CI290" s="79"/>
      <c r="CJ290" s="79"/>
      <c r="CK290" s="79"/>
      <c r="CL290" s="79"/>
      <c r="CM290" s="79"/>
      <c r="CN290" s="79"/>
      <c r="CO290" s="79"/>
      <c r="CP290" s="79"/>
      <c r="CQ290" s="79"/>
      <c r="CR290" s="79"/>
      <c r="CS290" s="79"/>
      <c r="CT290" s="79"/>
      <c r="CU290" s="79"/>
      <c r="CV290" s="79"/>
      <c r="CW290" s="79"/>
      <c r="CX290" s="79"/>
      <c r="CY290" s="79"/>
      <c r="CZ290" s="79"/>
      <c r="DA290" s="79"/>
      <c r="DB290" s="79"/>
      <c r="DC290" s="79"/>
      <c r="DD290" s="79"/>
      <c r="DE290" s="79"/>
      <c r="DF290" s="79"/>
      <c r="DG290" s="79"/>
    </row>
    <row r="291" spans="1:128" s="35" customFormat="1" x14ac:dyDescent="0.25">
      <c r="A291" s="189"/>
      <c r="B291" s="229" t="s">
        <v>20</v>
      </c>
      <c r="C291" s="230"/>
      <c r="D291" s="190">
        <v>3</v>
      </c>
      <c r="E291" s="97">
        <v>3</v>
      </c>
      <c r="F291" s="190"/>
      <c r="G291" s="97"/>
      <c r="H291" s="97"/>
      <c r="I291" s="231"/>
      <c r="J291" s="265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79"/>
      <c r="AN291" s="79"/>
      <c r="AO291" s="79"/>
      <c r="AP291" s="79"/>
      <c r="AQ291" s="79"/>
      <c r="AR291" s="79"/>
      <c r="AS291" s="79"/>
      <c r="AT291" s="79"/>
      <c r="AU291" s="79"/>
      <c r="AV291" s="79"/>
      <c r="AW291" s="79"/>
      <c r="AX291" s="79"/>
      <c r="AY291" s="79"/>
      <c r="AZ291" s="79"/>
      <c r="BA291" s="79"/>
      <c r="BB291" s="79"/>
      <c r="BC291" s="79"/>
      <c r="BD291" s="79"/>
      <c r="BE291" s="79"/>
      <c r="BF291" s="79"/>
      <c r="BG291" s="79"/>
      <c r="BH291" s="79"/>
      <c r="BI291" s="79"/>
      <c r="BJ291" s="79"/>
      <c r="BK291" s="79"/>
      <c r="BL291" s="79"/>
      <c r="BM291" s="79"/>
      <c r="BN291" s="79"/>
      <c r="BO291" s="79"/>
      <c r="BP291" s="79"/>
      <c r="BQ291" s="79"/>
      <c r="BR291" s="79"/>
      <c r="BS291" s="79"/>
      <c r="BT291" s="79"/>
      <c r="BU291" s="79"/>
      <c r="BV291" s="79"/>
      <c r="BW291" s="79"/>
      <c r="BX291" s="79"/>
      <c r="BY291" s="79"/>
      <c r="BZ291" s="79"/>
      <c r="CA291" s="79"/>
      <c r="CB291" s="79"/>
      <c r="CC291" s="79"/>
      <c r="CD291" s="79"/>
      <c r="CE291" s="79"/>
      <c r="CF291" s="79"/>
      <c r="CG291" s="79"/>
      <c r="CH291" s="79"/>
      <c r="CI291" s="79"/>
      <c r="CJ291" s="79"/>
      <c r="CK291" s="79"/>
      <c r="CL291" s="79"/>
      <c r="CM291" s="79"/>
      <c r="CN291" s="79"/>
      <c r="CO291" s="79"/>
      <c r="CP291" s="79"/>
      <c r="CQ291" s="79"/>
      <c r="CR291" s="79"/>
      <c r="CS291" s="79"/>
      <c r="CT291" s="79"/>
      <c r="CU291" s="79"/>
      <c r="CV291" s="79"/>
      <c r="CW291" s="79"/>
      <c r="CX291" s="79"/>
      <c r="CY291" s="79"/>
      <c r="CZ291" s="79"/>
      <c r="DA291" s="79"/>
      <c r="DB291" s="79"/>
      <c r="DC291" s="79"/>
      <c r="DD291" s="79"/>
      <c r="DE291" s="79"/>
      <c r="DF291" s="79"/>
      <c r="DG291" s="79"/>
    </row>
    <row r="292" spans="1:128" x14ac:dyDescent="0.25">
      <c r="A292" s="189" t="s">
        <v>21</v>
      </c>
      <c r="C292" s="95">
        <v>180</v>
      </c>
      <c r="D292" s="227"/>
      <c r="E292" s="227"/>
      <c r="F292" s="190">
        <v>1.2166666666666666</v>
      </c>
      <c r="G292" s="97">
        <v>1.3416666666666668</v>
      </c>
      <c r="H292" s="97">
        <v>11.941666666666666</v>
      </c>
      <c r="I292" s="190">
        <v>65</v>
      </c>
      <c r="J292" s="191" t="s">
        <v>330</v>
      </c>
    </row>
    <row r="293" spans="1:128" x14ac:dyDescent="0.25">
      <c r="A293" s="189"/>
      <c r="B293" s="94" t="s">
        <v>22</v>
      </c>
      <c r="C293" s="95"/>
      <c r="D293" s="97">
        <v>1.5</v>
      </c>
      <c r="E293" s="97">
        <v>1.5</v>
      </c>
      <c r="F293" s="190"/>
      <c r="G293" s="190"/>
      <c r="H293" s="190"/>
      <c r="I293" s="190"/>
      <c r="J293" s="191"/>
    </row>
    <row r="294" spans="1:128" x14ac:dyDescent="0.25">
      <c r="A294" s="189"/>
      <c r="B294" s="94" t="s">
        <v>18</v>
      </c>
      <c r="C294" s="95"/>
      <c r="D294" s="97">
        <v>8</v>
      </c>
      <c r="E294" s="97">
        <v>8</v>
      </c>
      <c r="F294" s="190"/>
      <c r="G294" s="97"/>
      <c r="H294" s="97"/>
      <c r="I294" s="190"/>
      <c r="J294" s="191"/>
    </row>
    <row r="295" spans="1:128" x14ac:dyDescent="0.25">
      <c r="A295" s="99"/>
      <c r="B295" s="94" t="s">
        <v>16</v>
      </c>
      <c r="C295" s="95"/>
      <c r="D295" s="97">
        <v>90</v>
      </c>
      <c r="E295" s="97">
        <v>90</v>
      </c>
      <c r="F295" s="190"/>
      <c r="G295" s="97"/>
      <c r="H295" s="97"/>
      <c r="I295" s="190"/>
      <c r="J295" s="191"/>
    </row>
    <row r="296" spans="1:128" x14ac:dyDescent="0.25">
      <c r="A296" s="99"/>
      <c r="B296" s="94" t="s">
        <v>17</v>
      </c>
      <c r="C296" s="95"/>
      <c r="D296" s="97">
        <v>108</v>
      </c>
      <c r="E296" s="97">
        <v>108</v>
      </c>
      <c r="F296" s="190"/>
      <c r="G296" s="97"/>
      <c r="H296" s="97"/>
      <c r="I296" s="190"/>
      <c r="J296" s="191"/>
    </row>
    <row r="297" spans="1:128" s="25" customFormat="1" x14ac:dyDescent="0.25">
      <c r="A297" s="189" t="s">
        <v>65</v>
      </c>
      <c r="B297" s="94"/>
      <c r="C297" s="192" t="s">
        <v>391</v>
      </c>
      <c r="D297" s="227"/>
      <c r="E297" s="227"/>
      <c r="F297" s="190">
        <v>4</v>
      </c>
      <c r="G297" s="97">
        <v>6</v>
      </c>
      <c r="H297" s="96">
        <v>12.83</v>
      </c>
      <c r="I297" s="190">
        <v>122</v>
      </c>
      <c r="J297" s="191" t="s">
        <v>245</v>
      </c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75"/>
      <c r="CB297" s="75"/>
      <c r="CC297" s="75"/>
      <c r="CD297" s="75"/>
      <c r="CE297" s="75"/>
      <c r="CF297" s="75"/>
      <c r="CG297" s="75"/>
      <c r="CH297" s="75"/>
      <c r="CI297" s="75"/>
      <c r="CJ297" s="75"/>
      <c r="CK297" s="75"/>
      <c r="CL297" s="75"/>
      <c r="CM297" s="75"/>
      <c r="CN297" s="75"/>
      <c r="CO297" s="75"/>
      <c r="CP297" s="75"/>
      <c r="CQ297" s="75"/>
      <c r="CR297" s="75"/>
      <c r="CS297" s="75"/>
      <c r="CT297" s="75"/>
      <c r="CU297" s="75"/>
      <c r="CV297" s="75"/>
      <c r="CW297" s="75"/>
      <c r="CX297" s="75"/>
      <c r="CY297" s="75"/>
      <c r="CZ297" s="75"/>
      <c r="DA297" s="75"/>
      <c r="DB297" s="75"/>
      <c r="DC297" s="75"/>
      <c r="DD297" s="75"/>
      <c r="DE297" s="75"/>
      <c r="DF297" s="75"/>
      <c r="DG297" s="75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</row>
    <row r="298" spans="1:128" s="25" customFormat="1" x14ac:dyDescent="0.25">
      <c r="A298" s="189"/>
      <c r="B298" s="94" t="s">
        <v>25</v>
      </c>
      <c r="C298" s="95"/>
      <c r="D298" s="97">
        <v>25</v>
      </c>
      <c r="E298" s="97">
        <v>25</v>
      </c>
      <c r="F298" s="190"/>
      <c r="G298" s="97"/>
      <c r="H298" s="97"/>
      <c r="I298" s="190"/>
      <c r="J298" s="191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75"/>
      <c r="CB298" s="75"/>
      <c r="CC298" s="75"/>
      <c r="CD298" s="75"/>
      <c r="CE298" s="75"/>
      <c r="CF298" s="75"/>
      <c r="CG298" s="75"/>
      <c r="CH298" s="75"/>
      <c r="CI298" s="75"/>
      <c r="CJ298" s="75"/>
      <c r="CK298" s="75"/>
      <c r="CL298" s="75"/>
      <c r="CM298" s="75"/>
      <c r="CN298" s="75"/>
      <c r="CO298" s="75"/>
      <c r="CP298" s="75"/>
      <c r="CQ298" s="75"/>
      <c r="CR298" s="75"/>
      <c r="CS298" s="75"/>
      <c r="CT298" s="75"/>
      <c r="CU298" s="75"/>
      <c r="CV298" s="75"/>
      <c r="CW298" s="75"/>
      <c r="CX298" s="75"/>
      <c r="CY298" s="75"/>
      <c r="CZ298" s="75"/>
      <c r="DA298" s="75"/>
      <c r="DB298" s="75"/>
      <c r="DC298" s="75"/>
      <c r="DD298" s="75"/>
      <c r="DE298" s="75"/>
      <c r="DF298" s="75"/>
      <c r="DG298" s="75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</row>
    <row r="299" spans="1:128" s="25" customFormat="1" x14ac:dyDescent="0.25">
      <c r="A299" s="189"/>
      <c r="B299" s="94" t="s">
        <v>66</v>
      </c>
      <c r="C299" s="95"/>
      <c r="D299" s="190">
        <v>7.14</v>
      </c>
      <c r="E299" s="97">
        <v>7</v>
      </c>
      <c r="F299" s="190"/>
      <c r="G299" s="97"/>
      <c r="H299" s="97"/>
      <c r="I299" s="190"/>
      <c r="J299" s="191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  <c r="BQ299" s="75"/>
      <c r="BR299" s="75"/>
      <c r="BS299" s="75"/>
      <c r="BT299" s="75"/>
      <c r="BU299" s="75"/>
      <c r="BV299" s="75"/>
      <c r="BW299" s="75"/>
      <c r="BX299" s="75"/>
      <c r="BY299" s="75"/>
      <c r="BZ299" s="75"/>
      <c r="CA299" s="75"/>
      <c r="CB299" s="75"/>
      <c r="CC299" s="75"/>
      <c r="CD299" s="75"/>
      <c r="CE299" s="75"/>
      <c r="CF299" s="75"/>
      <c r="CG299" s="75"/>
      <c r="CH299" s="75"/>
      <c r="CI299" s="75"/>
      <c r="CJ299" s="75"/>
      <c r="CK299" s="75"/>
      <c r="CL299" s="75"/>
      <c r="CM299" s="75"/>
      <c r="CN299" s="75"/>
      <c r="CO299" s="75"/>
      <c r="CP299" s="75"/>
      <c r="CQ299" s="75"/>
      <c r="CR299" s="75"/>
      <c r="CS299" s="75"/>
      <c r="CT299" s="75"/>
      <c r="CU299" s="75"/>
      <c r="CV299" s="75"/>
      <c r="CW299" s="75"/>
      <c r="CX299" s="75"/>
      <c r="CY299" s="75"/>
      <c r="CZ299" s="75"/>
      <c r="DA299" s="75"/>
      <c r="DB299" s="75"/>
      <c r="DC299" s="75"/>
      <c r="DD299" s="75"/>
      <c r="DE299" s="75"/>
      <c r="DF299" s="75"/>
      <c r="DG299" s="75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</row>
    <row r="300" spans="1:128" s="25" customFormat="1" ht="15.75" thickBot="1" x14ac:dyDescent="0.3">
      <c r="A300" s="266"/>
      <c r="B300" s="94" t="s">
        <v>20</v>
      </c>
      <c r="C300" s="95"/>
      <c r="D300" s="97">
        <v>3</v>
      </c>
      <c r="E300" s="97">
        <v>3</v>
      </c>
      <c r="F300" s="267" t="s">
        <v>1</v>
      </c>
      <c r="G300" s="247"/>
      <c r="H300" s="247"/>
      <c r="I300" s="264"/>
      <c r="J300" s="191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75"/>
      <c r="CB300" s="75"/>
      <c r="CC300" s="75"/>
      <c r="CD300" s="75"/>
      <c r="CE300" s="75"/>
      <c r="CF300" s="75"/>
      <c r="CG300" s="75"/>
      <c r="CH300" s="75"/>
      <c r="CI300" s="75"/>
      <c r="CJ300" s="75"/>
      <c r="CK300" s="75"/>
      <c r="CL300" s="75"/>
      <c r="CM300" s="75"/>
      <c r="CN300" s="75"/>
      <c r="CO300" s="75"/>
      <c r="CP300" s="75"/>
      <c r="CQ300" s="75"/>
      <c r="CR300" s="75"/>
      <c r="CS300" s="75"/>
      <c r="CT300" s="75"/>
      <c r="CU300" s="75"/>
      <c r="CV300" s="75"/>
      <c r="CW300" s="75"/>
      <c r="CX300" s="75"/>
      <c r="CY300" s="75"/>
      <c r="CZ300" s="75"/>
      <c r="DA300" s="75"/>
      <c r="DB300" s="75"/>
      <c r="DC300" s="75"/>
      <c r="DD300" s="75"/>
      <c r="DE300" s="75"/>
      <c r="DF300" s="75"/>
      <c r="DG300" s="75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</row>
    <row r="301" spans="1:128" ht="15.75" thickBot="1" x14ac:dyDescent="0.3">
      <c r="A301" s="234" t="s">
        <v>26</v>
      </c>
      <c r="B301" s="235"/>
      <c r="C301" s="236">
        <v>418</v>
      </c>
      <c r="D301" s="225"/>
      <c r="E301" s="224"/>
      <c r="F301" s="224">
        <f>SUM(F284:F300)</f>
        <v>13.216666666666667</v>
      </c>
      <c r="G301" s="224">
        <f>SUM(G284:G300)</f>
        <v>13.941666666666666</v>
      </c>
      <c r="H301" s="224">
        <f>SUM(H284:H300)</f>
        <v>50.771666666666661</v>
      </c>
      <c r="I301" s="224">
        <f>SUM(I284:I300)</f>
        <v>382.4</v>
      </c>
      <c r="J301" s="226"/>
    </row>
    <row r="302" spans="1:128" s="25" customFormat="1" x14ac:dyDescent="0.25">
      <c r="A302" s="189" t="s">
        <v>48</v>
      </c>
      <c r="B302" s="229"/>
      <c r="C302" s="95">
        <v>100</v>
      </c>
      <c r="D302" s="285">
        <v>114</v>
      </c>
      <c r="E302" s="95">
        <v>100</v>
      </c>
      <c r="F302" s="190">
        <v>0.4</v>
      </c>
      <c r="G302" s="97">
        <v>0.4</v>
      </c>
      <c r="H302" s="231">
        <v>12</v>
      </c>
      <c r="I302" s="97">
        <v>53.2</v>
      </c>
      <c r="J302" s="191" t="s">
        <v>274</v>
      </c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75"/>
      <c r="CB302" s="75"/>
      <c r="CC302" s="75"/>
      <c r="CD302" s="75"/>
      <c r="CE302" s="75"/>
      <c r="CF302" s="75"/>
      <c r="CG302" s="75"/>
      <c r="CH302" s="75"/>
      <c r="CI302" s="75"/>
      <c r="CJ302" s="75"/>
      <c r="CK302" s="75"/>
      <c r="CL302" s="75"/>
      <c r="CM302" s="75"/>
      <c r="CN302" s="75"/>
      <c r="CO302" s="75"/>
      <c r="CP302" s="75"/>
      <c r="CQ302" s="75"/>
      <c r="CR302" s="75"/>
      <c r="CS302" s="75"/>
      <c r="CT302" s="75"/>
      <c r="CU302" s="75"/>
      <c r="CV302" s="75"/>
      <c r="CW302" s="75"/>
      <c r="CX302" s="75"/>
      <c r="CY302" s="75"/>
      <c r="CZ302" s="75"/>
      <c r="DA302" s="75"/>
      <c r="DB302" s="75"/>
      <c r="DC302" s="75"/>
      <c r="DD302" s="75"/>
      <c r="DE302" s="75"/>
      <c r="DF302" s="75"/>
      <c r="DG302" s="75"/>
    </row>
    <row r="303" spans="1:128" s="25" customFormat="1" ht="15.75" thickBot="1" x14ac:dyDescent="0.3">
      <c r="A303" s="189" t="s">
        <v>193</v>
      </c>
      <c r="B303" s="229"/>
      <c r="C303" s="95"/>
      <c r="D303" s="285"/>
      <c r="E303" s="95"/>
      <c r="F303" s="190"/>
      <c r="G303" s="97"/>
      <c r="H303" s="231"/>
      <c r="I303" s="97"/>
      <c r="J303" s="191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75"/>
      <c r="CB303" s="75"/>
      <c r="CC303" s="75"/>
      <c r="CD303" s="75"/>
      <c r="CE303" s="75"/>
      <c r="CF303" s="75"/>
      <c r="CG303" s="75"/>
      <c r="CH303" s="75"/>
      <c r="CI303" s="75"/>
      <c r="CJ303" s="75"/>
      <c r="CK303" s="75"/>
      <c r="CL303" s="75"/>
      <c r="CM303" s="75"/>
      <c r="CN303" s="75"/>
      <c r="CO303" s="75"/>
      <c r="CP303" s="75"/>
      <c r="CQ303" s="75"/>
      <c r="CR303" s="75"/>
      <c r="CS303" s="75"/>
      <c r="CT303" s="75"/>
      <c r="CU303" s="75"/>
      <c r="CV303" s="75"/>
      <c r="CW303" s="75"/>
      <c r="CX303" s="75"/>
      <c r="CY303" s="75"/>
      <c r="CZ303" s="75"/>
      <c r="DA303" s="75"/>
      <c r="DB303" s="75"/>
      <c r="DC303" s="75"/>
      <c r="DD303" s="75"/>
      <c r="DE303" s="75"/>
      <c r="DF303" s="75"/>
      <c r="DG303" s="75"/>
    </row>
    <row r="304" spans="1:128" ht="15.75" thickBot="1" x14ac:dyDescent="0.3">
      <c r="A304" s="234" t="s">
        <v>26</v>
      </c>
      <c r="B304" s="235"/>
      <c r="C304" s="236">
        <f>SUM(C302)</f>
        <v>100</v>
      </c>
      <c r="D304" s="286"/>
      <c r="E304" s="237"/>
      <c r="F304" s="224">
        <f>SUM(F302)</f>
        <v>0.4</v>
      </c>
      <c r="G304" s="224">
        <f t="shared" ref="G304:I304" si="3">SUM(G302)</f>
        <v>0.4</v>
      </c>
      <c r="H304" s="224">
        <f t="shared" si="3"/>
        <v>12</v>
      </c>
      <c r="I304" s="224">
        <f t="shared" si="3"/>
        <v>53.2</v>
      </c>
      <c r="J304" s="226"/>
    </row>
    <row r="305" spans="1:220" ht="15.75" thickBot="1" x14ac:dyDescent="0.3">
      <c r="A305" s="238"/>
      <c r="B305" s="239"/>
      <c r="C305" s="240">
        <v>518</v>
      </c>
      <c r="D305" s="287"/>
      <c r="E305" s="242"/>
      <c r="F305" s="241">
        <f>F301+F304</f>
        <v>13.616666666666667</v>
      </c>
      <c r="G305" s="241">
        <f>G301+G304</f>
        <v>14.341666666666667</v>
      </c>
      <c r="H305" s="241">
        <f>H301+H304</f>
        <v>62.771666666666661</v>
      </c>
      <c r="I305" s="241">
        <f>I301+I304</f>
        <v>435.59999999999997</v>
      </c>
      <c r="J305" s="191"/>
    </row>
    <row r="306" spans="1:220" x14ac:dyDescent="0.25">
      <c r="A306" s="238"/>
      <c r="B306" s="239" t="s">
        <v>28</v>
      </c>
      <c r="C306" s="240"/>
      <c r="D306" s="241"/>
      <c r="E306" s="242"/>
      <c r="F306" s="241"/>
      <c r="G306" s="211"/>
      <c r="H306" s="241"/>
      <c r="I306" s="210"/>
      <c r="J306" s="191"/>
    </row>
    <row r="307" spans="1:220" s="42" customFormat="1" x14ac:dyDescent="0.25">
      <c r="A307" s="189" t="s">
        <v>416</v>
      </c>
      <c r="B307" s="229"/>
      <c r="C307" s="230">
        <v>50</v>
      </c>
      <c r="D307" s="231"/>
      <c r="E307" s="97"/>
      <c r="F307" s="231">
        <v>0.37</v>
      </c>
      <c r="G307" s="97">
        <v>3</v>
      </c>
      <c r="H307" s="231">
        <v>1.2</v>
      </c>
      <c r="I307" s="190">
        <v>33.5</v>
      </c>
      <c r="J307" s="191" t="s">
        <v>415</v>
      </c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  <c r="CJ307" s="77"/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7"/>
      <c r="DF307" s="77"/>
      <c r="DG307" s="77"/>
      <c r="DH307" s="77"/>
      <c r="DI307" s="77"/>
      <c r="DJ307" s="77"/>
      <c r="DK307" s="77"/>
      <c r="DL307" s="77"/>
      <c r="DM307" s="77"/>
      <c r="DN307" s="77"/>
      <c r="DO307" s="77"/>
      <c r="DP307" s="77"/>
      <c r="DQ307" s="77"/>
      <c r="DR307" s="77"/>
      <c r="DS307" s="77"/>
      <c r="DT307" s="77"/>
      <c r="DU307" s="77"/>
      <c r="DV307" s="77"/>
      <c r="DW307" s="77"/>
      <c r="DX307" s="77"/>
      <c r="DY307" s="77"/>
      <c r="DZ307" s="77"/>
      <c r="EA307" s="77"/>
      <c r="EB307" s="77"/>
      <c r="EC307" s="77"/>
      <c r="ED307" s="77"/>
      <c r="EE307" s="77"/>
      <c r="EF307" s="77"/>
      <c r="EG307" s="77"/>
      <c r="EH307" s="77"/>
      <c r="EI307" s="77"/>
      <c r="EJ307" s="77"/>
      <c r="EK307" s="77"/>
      <c r="EL307" s="77"/>
      <c r="EM307" s="77"/>
      <c r="EN307" s="77"/>
      <c r="EO307" s="77"/>
      <c r="EP307" s="77"/>
      <c r="EQ307" s="77"/>
      <c r="ER307" s="77"/>
      <c r="ES307" s="77"/>
      <c r="ET307" s="77"/>
      <c r="EU307" s="77"/>
      <c r="EV307" s="77"/>
      <c r="EW307" s="77"/>
      <c r="EX307" s="77"/>
      <c r="EY307" s="77"/>
      <c r="EZ307" s="77"/>
      <c r="FA307" s="77"/>
      <c r="FB307" s="77"/>
      <c r="FC307" s="77"/>
      <c r="FD307" s="77"/>
      <c r="FE307" s="77"/>
      <c r="FF307" s="77"/>
      <c r="FG307" s="77"/>
      <c r="FH307" s="77"/>
      <c r="FI307" s="77"/>
      <c r="FJ307" s="77"/>
      <c r="FK307" s="77"/>
      <c r="FL307" s="77"/>
      <c r="FM307" s="77"/>
      <c r="FN307" s="77"/>
      <c r="FO307" s="77"/>
      <c r="FP307" s="77"/>
      <c r="FQ307" s="77"/>
      <c r="FR307" s="77"/>
      <c r="FS307" s="77"/>
      <c r="FT307" s="77"/>
      <c r="FU307" s="77"/>
      <c r="FV307" s="77"/>
      <c r="FW307" s="77"/>
      <c r="FX307" s="77"/>
      <c r="FY307" s="77"/>
      <c r="FZ307" s="77"/>
      <c r="GA307" s="77"/>
      <c r="GB307" s="77"/>
      <c r="GC307" s="77"/>
      <c r="GD307" s="77"/>
      <c r="GE307" s="77"/>
      <c r="GF307" s="77"/>
      <c r="GG307" s="77"/>
      <c r="GH307" s="77"/>
      <c r="GI307" s="77"/>
      <c r="GJ307" s="77"/>
      <c r="GK307" s="77"/>
      <c r="GL307" s="77"/>
      <c r="GM307" s="77"/>
      <c r="GN307" s="77"/>
      <c r="GO307" s="77"/>
      <c r="GP307" s="77"/>
      <c r="GQ307" s="77"/>
      <c r="GR307" s="77"/>
      <c r="GS307" s="77"/>
      <c r="GT307" s="77"/>
      <c r="GU307" s="77"/>
      <c r="GV307" s="77"/>
      <c r="GW307" s="77"/>
      <c r="GX307" s="77"/>
      <c r="GY307" s="77"/>
      <c r="GZ307" s="77"/>
      <c r="HA307" s="77"/>
      <c r="HB307" s="77"/>
      <c r="HC307" s="77"/>
      <c r="HD307" s="77"/>
      <c r="HE307" s="77"/>
      <c r="HF307" s="77"/>
      <c r="HG307" s="77"/>
      <c r="HH307" s="77"/>
      <c r="HI307" s="77"/>
      <c r="HJ307" s="77"/>
      <c r="HK307" s="77"/>
      <c r="HL307" s="77"/>
    </row>
    <row r="308" spans="1:220" s="42" customFormat="1" x14ac:dyDescent="0.25">
      <c r="A308" s="189"/>
      <c r="B308" s="229" t="s">
        <v>414</v>
      </c>
      <c r="C308" s="230"/>
      <c r="D308" s="231">
        <v>48.96</v>
      </c>
      <c r="E308" s="97">
        <v>48</v>
      </c>
      <c r="F308" s="231"/>
      <c r="G308" s="97"/>
      <c r="H308" s="231"/>
      <c r="I308" s="190"/>
      <c r="J308" s="202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  <c r="CJ308" s="77"/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7"/>
      <c r="DF308" s="77"/>
      <c r="DG308" s="77"/>
      <c r="DH308" s="77"/>
      <c r="DI308" s="77"/>
      <c r="DJ308" s="77"/>
      <c r="DK308" s="77"/>
      <c r="DL308" s="77"/>
      <c r="DM308" s="77"/>
      <c r="DN308" s="77"/>
      <c r="DO308" s="77"/>
      <c r="DP308" s="77"/>
      <c r="DQ308" s="77"/>
      <c r="DR308" s="77"/>
      <c r="DS308" s="77"/>
      <c r="DT308" s="77"/>
      <c r="DU308" s="77"/>
      <c r="DV308" s="77"/>
      <c r="DW308" s="77"/>
      <c r="DX308" s="77"/>
      <c r="DY308" s="77"/>
      <c r="DZ308" s="77"/>
      <c r="EA308" s="77"/>
      <c r="EB308" s="77"/>
      <c r="EC308" s="77"/>
      <c r="ED308" s="77"/>
      <c r="EE308" s="77"/>
      <c r="EF308" s="77"/>
      <c r="EG308" s="77"/>
      <c r="EH308" s="77"/>
      <c r="EI308" s="77"/>
      <c r="EJ308" s="77"/>
      <c r="EK308" s="77"/>
      <c r="EL308" s="77"/>
      <c r="EM308" s="77"/>
      <c r="EN308" s="77"/>
      <c r="EO308" s="77"/>
      <c r="EP308" s="77"/>
      <c r="EQ308" s="77"/>
      <c r="ER308" s="77"/>
      <c r="ES308" s="77"/>
      <c r="ET308" s="77"/>
      <c r="EU308" s="77"/>
      <c r="EV308" s="77"/>
      <c r="EW308" s="77"/>
      <c r="EX308" s="77"/>
      <c r="EY308" s="77"/>
      <c r="EZ308" s="77"/>
      <c r="FA308" s="77"/>
      <c r="FB308" s="77"/>
      <c r="FC308" s="77"/>
      <c r="FD308" s="77"/>
      <c r="FE308" s="77"/>
      <c r="FF308" s="77"/>
      <c r="FG308" s="77"/>
      <c r="FH308" s="77"/>
      <c r="FI308" s="77"/>
      <c r="FJ308" s="77"/>
      <c r="FK308" s="77"/>
      <c r="FL308" s="77"/>
      <c r="FM308" s="77"/>
      <c r="FN308" s="77"/>
      <c r="FO308" s="77"/>
      <c r="FP308" s="77"/>
      <c r="FQ308" s="77"/>
      <c r="FR308" s="77"/>
      <c r="FS308" s="77"/>
      <c r="FT308" s="77"/>
      <c r="FU308" s="77"/>
      <c r="FV308" s="77"/>
      <c r="FW308" s="77"/>
      <c r="FX308" s="77"/>
      <c r="FY308" s="77"/>
      <c r="FZ308" s="77"/>
      <c r="GA308" s="77"/>
      <c r="GB308" s="77"/>
      <c r="GC308" s="77"/>
      <c r="GD308" s="77"/>
      <c r="GE308" s="77"/>
      <c r="GF308" s="77"/>
      <c r="GG308" s="77"/>
      <c r="GH308" s="77"/>
      <c r="GI308" s="77"/>
      <c r="GJ308" s="77"/>
      <c r="GK308" s="77"/>
      <c r="GL308" s="77"/>
      <c r="GM308" s="77"/>
      <c r="GN308" s="77"/>
      <c r="GO308" s="77"/>
      <c r="GP308" s="77"/>
      <c r="GQ308" s="77"/>
      <c r="GR308" s="77"/>
      <c r="GS308" s="77"/>
      <c r="GT308" s="77"/>
      <c r="GU308" s="77"/>
      <c r="GV308" s="77"/>
      <c r="GW308" s="77"/>
      <c r="GX308" s="77"/>
      <c r="GY308" s="77"/>
      <c r="GZ308" s="77"/>
      <c r="HA308" s="77"/>
      <c r="HB308" s="77"/>
      <c r="HC308" s="77"/>
      <c r="HD308" s="77"/>
      <c r="HE308" s="77"/>
      <c r="HF308" s="77"/>
      <c r="HG308" s="77"/>
      <c r="HH308" s="77"/>
      <c r="HI308" s="77"/>
      <c r="HJ308" s="77"/>
      <c r="HK308" s="77"/>
      <c r="HL308" s="77"/>
    </row>
    <row r="309" spans="1:220" s="42" customFormat="1" x14ac:dyDescent="0.25">
      <c r="A309" s="189"/>
      <c r="B309" s="229" t="s">
        <v>34</v>
      </c>
      <c r="C309" s="230"/>
      <c r="D309" s="231">
        <v>2</v>
      </c>
      <c r="E309" s="97">
        <v>2</v>
      </c>
      <c r="F309" s="231"/>
      <c r="G309" s="97"/>
      <c r="H309" s="231"/>
      <c r="I309" s="190"/>
      <c r="J309" s="202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  <c r="CJ309" s="77"/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7"/>
      <c r="DF309" s="77"/>
      <c r="DG309" s="77"/>
      <c r="DH309" s="77"/>
      <c r="DI309" s="77"/>
      <c r="DJ309" s="77"/>
      <c r="DK309" s="77"/>
      <c r="DL309" s="77"/>
      <c r="DM309" s="77"/>
      <c r="DN309" s="77"/>
      <c r="DO309" s="77"/>
      <c r="DP309" s="77"/>
      <c r="DQ309" s="77"/>
      <c r="DR309" s="77"/>
      <c r="DS309" s="77"/>
      <c r="DT309" s="77"/>
      <c r="DU309" s="77"/>
      <c r="DV309" s="77"/>
      <c r="DW309" s="77"/>
      <c r="DX309" s="77"/>
      <c r="DY309" s="77"/>
      <c r="DZ309" s="77"/>
      <c r="EA309" s="77"/>
      <c r="EB309" s="77"/>
      <c r="EC309" s="77"/>
      <c r="ED309" s="77"/>
      <c r="EE309" s="77"/>
      <c r="EF309" s="77"/>
      <c r="EG309" s="77"/>
      <c r="EH309" s="77"/>
      <c r="EI309" s="77"/>
      <c r="EJ309" s="77"/>
      <c r="EK309" s="77"/>
      <c r="EL309" s="77"/>
      <c r="EM309" s="77"/>
      <c r="EN309" s="77"/>
      <c r="EO309" s="77"/>
      <c r="EP309" s="77"/>
      <c r="EQ309" s="77"/>
      <c r="ER309" s="77"/>
      <c r="ES309" s="77"/>
      <c r="ET309" s="77"/>
      <c r="EU309" s="77"/>
      <c r="EV309" s="77"/>
      <c r="EW309" s="77"/>
      <c r="EX309" s="77"/>
      <c r="EY309" s="77"/>
      <c r="EZ309" s="77"/>
      <c r="FA309" s="77"/>
      <c r="FB309" s="77"/>
      <c r="FC309" s="77"/>
      <c r="FD309" s="77"/>
      <c r="FE309" s="77"/>
      <c r="FF309" s="77"/>
      <c r="FG309" s="77"/>
      <c r="FH309" s="77"/>
      <c r="FI309" s="77"/>
      <c r="FJ309" s="77"/>
      <c r="FK309" s="77"/>
      <c r="FL309" s="77"/>
      <c r="FM309" s="77"/>
      <c r="FN309" s="77"/>
      <c r="FO309" s="77"/>
      <c r="FP309" s="77"/>
      <c r="FQ309" s="77"/>
      <c r="FR309" s="77"/>
      <c r="FS309" s="77"/>
      <c r="FT309" s="77"/>
      <c r="FU309" s="77"/>
      <c r="FV309" s="77"/>
      <c r="FW309" s="77"/>
      <c r="FX309" s="77"/>
      <c r="FY309" s="77"/>
      <c r="FZ309" s="77"/>
      <c r="GA309" s="77"/>
      <c r="GB309" s="77"/>
      <c r="GC309" s="77"/>
      <c r="GD309" s="77"/>
      <c r="GE309" s="77"/>
      <c r="GF309" s="77"/>
      <c r="GG309" s="77"/>
      <c r="GH309" s="77"/>
      <c r="GI309" s="77"/>
      <c r="GJ309" s="77"/>
      <c r="GK309" s="77"/>
      <c r="GL309" s="77"/>
      <c r="GM309" s="77"/>
      <c r="GN309" s="77"/>
      <c r="GO309" s="77"/>
      <c r="GP309" s="77"/>
      <c r="GQ309" s="77"/>
      <c r="GR309" s="77"/>
      <c r="GS309" s="77"/>
      <c r="GT309" s="77"/>
      <c r="GU309" s="77"/>
      <c r="GV309" s="77"/>
      <c r="GW309" s="77"/>
      <c r="GX309" s="77"/>
      <c r="GY309" s="77"/>
      <c r="GZ309" s="77"/>
      <c r="HA309" s="77"/>
      <c r="HB309" s="77"/>
      <c r="HC309" s="77"/>
      <c r="HD309" s="77"/>
      <c r="HE309" s="77"/>
      <c r="HF309" s="77"/>
      <c r="HG309" s="77"/>
      <c r="HH309" s="77"/>
      <c r="HI309" s="77"/>
      <c r="HJ309" s="77"/>
      <c r="HK309" s="77"/>
      <c r="HL309" s="77"/>
    </row>
    <row r="310" spans="1:220" s="42" customFormat="1" x14ac:dyDescent="0.25">
      <c r="A310" s="189"/>
      <c r="B310" s="229" t="s">
        <v>19</v>
      </c>
      <c r="C310" s="230"/>
      <c r="D310" s="231">
        <v>0.2</v>
      </c>
      <c r="E310" s="97">
        <v>0.2</v>
      </c>
      <c r="F310" s="231"/>
      <c r="G310" s="97"/>
      <c r="H310" s="231"/>
      <c r="I310" s="190"/>
      <c r="J310" s="202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  <c r="CJ310" s="77"/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7"/>
      <c r="DF310" s="77"/>
      <c r="DG310" s="77"/>
      <c r="DH310" s="77"/>
      <c r="DI310" s="77"/>
      <c r="DJ310" s="77"/>
      <c r="DK310" s="77"/>
      <c r="DL310" s="77"/>
      <c r="DM310" s="77"/>
      <c r="DN310" s="77"/>
      <c r="DO310" s="77"/>
      <c r="DP310" s="77"/>
      <c r="DQ310" s="77"/>
      <c r="DR310" s="77"/>
      <c r="DS310" s="77"/>
      <c r="DT310" s="77"/>
      <c r="DU310" s="77"/>
      <c r="DV310" s="77"/>
      <c r="DW310" s="77"/>
      <c r="DX310" s="77"/>
      <c r="DY310" s="77"/>
      <c r="DZ310" s="77"/>
      <c r="EA310" s="77"/>
      <c r="EB310" s="77"/>
      <c r="EC310" s="77"/>
      <c r="ED310" s="77"/>
      <c r="EE310" s="77"/>
      <c r="EF310" s="77"/>
      <c r="EG310" s="77"/>
      <c r="EH310" s="77"/>
      <c r="EI310" s="77"/>
      <c r="EJ310" s="77"/>
      <c r="EK310" s="77"/>
      <c r="EL310" s="77"/>
      <c r="EM310" s="77"/>
      <c r="EN310" s="77"/>
      <c r="EO310" s="77"/>
      <c r="EP310" s="77"/>
      <c r="EQ310" s="77"/>
      <c r="ER310" s="77"/>
      <c r="ES310" s="77"/>
      <c r="ET310" s="77"/>
      <c r="EU310" s="77"/>
      <c r="EV310" s="77"/>
      <c r="EW310" s="77"/>
      <c r="EX310" s="77"/>
      <c r="EY310" s="77"/>
      <c r="EZ310" s="77"/>
      <c r="FA310" s="77"/>
      <c r="FB310" s="77"/>
      <c r="FC310" s="77"/>
      <c r="FD310" s="77"/>
      <c r="FE310" s="77"/>
      <c r="FF310" s="77"/>
      <c r="FG310" s="77"/>
      <c r="FH310" s="77"/>
      <c r="FI310" s="77"/>
      <c r="FJ310" s="77"/>
      <c r="FK310" s="77"/>
      <c r="FL310" s="77"/>
      <c r="FM310" s="77"/>
      <c r="FN310" s="77"/>
      <c r="FO310" s="77"/>
      <c r="FP310" s="77"/>
      <c r="FQ310" s="77"/>
      <c r="FR310" s="77"/>
      <c r="FS310" s="77"/>
      <c r="FT310" s="77"/>
      <c r="FU310" s="77"/>
      <c r="FV310" s="77"/>
      <c r="FW310" s="77"/>
      <c r="FX310" s="77"/>
      <c r="FY310" s="77"/>
      <c r="FZ310" s="77"/>
      <c r="GA310" s="77"/>
      <c r="GB310" s="77"/>
      <c r="GC310" s="77"/>
      <c r="GD310" s="77"/>
      <c r="GE310" s="77"/>
      <c r="GF310" s="77"/>
      <c r="GG310" s="77"/>
      <c r="GH310" s="77"/>
      <c r="GI310" s="77"/>
      <c r="GJ310" s="77"/>
      <c r="GK310" s="77"/>
      <c r="GL310" s="77"/>
      <c r="GM310" s="77"/>
      <c r="GN310" s="77"/>
      <c r="GO310" s="77"/>
      <c r="GP310" s="77"/>
      <c r="GQ310" s="77"/>
      <c r="GR310" s="77"/>
      <c r="GS310" s="77"/>
      <c r="GT310" s="77"/>
      <c r="GU310" s="77"/>
      <c r="GV310" s="77"/>
      <c r="GW310" s="77"/>
      <c r="GX310" s="77"/>
      <c r="GY310" s="77"/>
      <c r="GZ310" s="77"/>
      <c r="HA310" s="77"/>
      <c r="HB310" s="77"/>
      <c r="HC310" s="77"/>
      <c r="HD310" s="77"/>
      <c r="HE310" s="77"/>
      <c r="HF310" s="77"/>
      <c r="HG310" s="77"/>
      <c r="HH310" s="77"/>
      <c r="HI310" s="77"/>
      <c r="HJ310" s="77"/>
      <c r="HK310" s="77"/>
      <c r="HL310" s="77"/>
    </row>
    <row r="311" spans="1:220" s="25" customFormat="1" ht="30" x14ac:dyDescent="0.25">
      <c r="A311" s="288" t="s">
        <v>355</v>
      </c>
      <c r="B311" s="289"/>
      <c r="C311" s="95" t="s">
        <v>14</v>
      </c>
      <c r="D311" s="97"/>
      <c r="E311" s="97"/>
      <c r="F311" s="190">
        <v>4.5999999999999996</v>
      </c>
      <c r="G311" s="190">
        <v>8</v>
      </c>
      <c r="H311" s="97">
        <v>23.8</v>
      </c>
      <c r="I311" s="190">
        <v>186</v>
      </c>
      <c r="J311" s="191" t="s">
        <v>421</v>
      </c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75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75"/>
      <c r="DB311" s="75"/>
      <c r="DC311" s="75"/>
      <c r="DD311" s="75"/>
      <c r="DE311" s="75"/>
      <c r="DF311" s="75"/>
      <c r="DG311" s="75"/>
      <c r="DH311"/>
    </row>
    <row r="312" spans="1:220" s="25" customFormat="1" x14ac:dyDescent="0.25">
      <c r="A312" s="189"/>
      <c r="B312" s="94" t="s">
        <v>42</v>
      </c>
      <c r="C312" s="95"/>
      <c r="D312" s="97">
        <v>50</v>
      </c>
      <c r="E312" s="97">
        <v>40</v>
      </c>
      <c r="F312" s="190"/>
      <c r="G312" s="190"/>
      <c r="H312" s="190"/>
      <c r="I312" s="190"/>
      <c r="J312" s="191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  <c r="AJ312" s="75"/>
      <c r="AK312" s="75"/>
      <c r="AL312" s="75"/>
      <c r="AM312" s="75"/>
      <c r="AN312" s="75"/>
      <c r="AO312" s="75"/>
      <c r="AP312" s="75"/>
      <c r="AQ312" s="75"/>
      <c r="AR312" s="75"/>
      <c r="AS312" s="75"/>
      <c r="AT312" s="75"/>
      <c r="AU312" s="75"/>
      <c r="AV312" s="75"/>
      <c r="AW312" s="75"/>
      <c r="AX312" s="75"/>
      <c r="AY312" s="75"/>
      <c r="AZ312" s="75"/>
      <c r="BA312" s="75"/>
      <c r="BB312" s="75"/>
      <c r="BC312" s="75"/>
      <c r="BD312" s="75"/>
      <c r="BE312" s="75"/>
      <c r="BF312" s="75"/>
      <c r="BG312" s="75"/>
      <c r="BH312" s="75"/>
      <c r="BI312" s="75"/>
      <c r="BJ312" s="75"/>
      <c r="BK312" s="75"/>
      <c r="BL312" s="75"/>
      <c r="BM312" s="75"/>
      <c r="BN312" s="75"/>
      <c r="BO312" s="75"/>
      <c r="BP312" s="75"/>
      <c r="BQ312" s="75"/>
      <c r="BR312" s="75"/>
      <c r="BS312" s="75"/>
      <c r="BT312" s="75"/>
      <c r="BU312" s="75"/>
      <c r="BV312" s="75"/>
      <c r="BW312" s="75"/>
      <c r="BX312" s="75"/>
      <c r="BY312" s="75"/>
      <c r="BZ312" s="75"/>
      <c r="CA312" s="75"/>
      <c r="CB312" s="75"/>
      <c r="CC312" s="75"/>
      <c r="CD312" s="75"/>
      <c r="CE312" s="75"/>
      <c r="CF312" s="75"/>
      <c r="CG312" s="75"/>
      <c r="CH312" s="75"/>
      <c r="CI312" s="75"/>
      <c r="CJ312" s="75"/>
      <c r="CK312" s="75"/>
      <c r="CL312" s="75"/>
      <c r="CM312" s="75"/>
      <c r="CN312" s="75"/>
      <c r="CO312" s="75"/>
      <c r="CP312" s="75"/>
      <c r="CQ312" s="75"/>
      <c r="CR312" s="75"/>
      <c r="CS312" s="75"/>
      <c r="CT312" s="75"/>
      <c r="CU312" s="75"/>
      <c r="CV312" s="75"/>
      <c r="CW312" s="75"/>
      <c r="CX312" s="75"/>
      <c r="CY312" s="75"/>
      <c r="CZ312" s="75"/>
      <c r="DA312" s="75"/>
      <c r="DB312" s="75"/>
      <c r="DC312" s="75"/>
      <c r="DD312" s="75"/>
      <c r="DE312" s="75"/>
      <c r="DF312" s="75"/>
      <c r="DG312" s="75"/>
      <c r="DH312"/>
    </row>
    <row r="313" spans="1:220" s="25" customFormat="1" x14ac:dyDescent="0.25">
      <c r="A313" s="94"/>
      <c r="B313" s="94" t="s">
        <v>30</v>
      </c>
      <c r="C313" s="95"/>
      <c r="D313" s="96">
        <v>31.92</v>
      </c>
      <c r="E313" s="190">
        <v>24</v>
      </c>
      <c r="F313" s="190"/>
      <c r="G313" s="190"/>
      <c r="H313" s="190"/>
      <c r="I313" s="97"/>
      <c r="J313" s="191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75"/>
      <c r="AR313" s="75"/>
      <c r="AS313" s="75"/>
      <c r="AT313" s="75"/>
      <c r="AU313" s="75"/>
      <c r="AV313" s="75"/>
      <c r="AW313" s="75"/>
      <c r="AX313" s="75"/>
      <c r="AY313" s="75"/>
      <c r="AZ313" s="75"/>
      <c r="BA313" s="75"/>
      <c r="BB313" s="75"/>
      <c r="BC313" s="75"/>
      <c r="BD313" s="75"/>
      <c r="BE313" s="75"/>
      <c r="BF313" s="75"/>
      <c r="BG313" s="75"/>
      <c r="BH313" s="75"/>
      <c r="BI313" s="75"/>
      <c r="BJ313" s="75"/>
      <c r="BK313" s="75"/>
      <c r="BL313" s="75"/>
      <c r="BM313" s="75"/>
      <c r="BN313" s="75"/>
      <c r="BO313" s="75"/>
      <c r="BP313" s="75"/>
      <c r="BQ313" s="75"/>
      <c r="BR313" s="75"/>
      <c r="BS313" s="75"/>
      <c r="BT313" s="75"/>
      <c r="BU313" s="75"/>
      <c r="BV313" s="75"/>
      <c r="BW313" s="75"/>
      <c r="BX313" s="75"/>
      <c r="BY313" s="75"/>
      <c r="BZ313" s="75"/>
      <c r="CA313" s="75"/>
      <c r="CB313" s="75"/>
      <c r="CC313" s="75"/>
      <c r="CD313" s="75"/>
      <c r="CE313" s="75"/>
      <c r="CF313" s="75"/>
      <c r="CG313" s="75"/>
      <c r="CH313" s="75"/>
      <c r="CI313" s="75"/>
      <c r="CJ313" s="75"/>
      <c r="CK313" s="75"/>
      <c r="CL313" s="75"/>
      <c r="CM313" s="75"/>
      <c r="CN313" s="75"/>
      <c r="CO313" s="75"/>
      <c r="CP313" s="75"/>
      <c r="CQ313" s="75"/>
      <c r="CR313" s="75"/>
      <c r="CS313" s="75"/>
      <c r="CT313" s="75"/>
      <c r="CU313" s="75"/>
      <c r="CV313" s="75"/>
      <c r="CW313" s="75"/>
      <c r="CX313" s="75"/>
      <c r="CY313" s="75"/>
      <c r="CZ313" s="75"/>
      <c r="DA313" s="75"/>
      <c r="DB313" s="75"/>
      <c r="DC313" s="75"/>
      <c r="DD313" s="75"/>
      <c r="DE313" s="75"/>
      <c r="DF313" s="75"/>
      <c r="DG313" s="75"/>
      <c r="DH313"/>
    </row>
    <row r="314" spans="1:220" s="25" customFormat="1" x14ac:dyDescent="0.25">
      <c r="A314" s="189"/>
      <c r="B314" s="94" t="s">
        <v>32</v>
      </c>
      <c r="C314" s="95"/>
      <c r="D314" s="97">
        <v>10.64</v>
      </c>
      <c r="E314" s="97">
        <v>8</v>
      </c>
      <c r="F314" s="190"/>
      <c r="G314" s="190"/>
      <c r="H314" s="97"/>
      <c r="I314" s="190"/>
      <c r="J314" s="191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75"/>
      <c r="CB314" s="75"/>
      <c r="CC314" s="75"/>
      <c r="CD314" s="75"/>
      <c r="CE314" s="75"/>
      <c r="CF314" s="75"/>
      <c r="CG314" s="75"/>
      <c r="CH314" s="75"/>
      <c r="CI314" s="75"/>
      <c r="CJ314" s="75"/>
      <c r="CK314" s="75"/>
      <c r="CL314" s="75"/>
      <c r="CM314" s="75"/>
      <c r="CN314" s="75"/>
      <c r="CO314" s="75"/>
      <c r="CP314" s="75"/>
      <c r="CQ314" s="75"/>
      <c r="CR314" s="75"/>
      <c r="CS314" s="75"/>
      <c r="CT314" s="75"/>
      <c r="CU314" s="75"/>
      <c r="CV314" s="75"/>
      <c r="CW314" s="75"/>
      <c r="CX314" s="75"/>
      <c r="CY314" s="75"/>
      <c r="CZ314" s="75"/>
      <c r="DA314" s="75"/>
      <c r="DB314" s="75"/>
      <c r="DC314" s="75"/>
      <c r="DD314" s="75"/>
      <c r="DE314" s="75"/>
      <c r="DF314" s="75"/>
      <c r="DG314" s="75"/>
      <c r="DH314"/>
    </row>
    <row r="315" spans="1:220" s="25" customFormat="1" x14ac:dyDescent="0.25">
      <c r="A315" s="189"/>
      <c r="B315" s="94" t="s">
        <v>33</v>
      </c>
      <c r="C315" s="95"/>
      <c r="D315" s="97">
        <v>9.52</v>
      </c>
      <c r="E315" s="97">
        <v>8</v>
      </c>
      <c r="F315" s="190"/>
      <c r="G315" s="190"/>
      <c r="H315" s="97"/>
      <c r="I315" s="190"/>
      <c r="J315" s="191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75"/>
      <c r="CB315" s="75"/>
      <c r="CC315" s="75"/>
      <c r="CD315" s="75"/>
      <c r="CE315" s="75"/>
      <c r="CF315" s="75"/>
      <c r="CG315" s="75"/>
      <c r="CH315" s="75"/>
      <c r="CI315" s="75"/>
      <c r="CJ315" s="75"/>
      <c r="CK315" s="75"/>
      <c r="CL315" s="75"/>
      <c r="CM315" s="75"/>
      <c r="CN315" s="75"/>
      <c r="CO315" s="75"/>
      <c r="CP315" s="75"/>
      <c r="CQ315" s="75"/>
      <c r="CR315" s="75"/>
      <c r="CS315" s="75"/>
      <c r="CT315" s="75"/>
      <c r="CU315" s="75"/>
      <c r="CV315" s="75"/>
      <c r="CW315" s="75"/>
      <c r="CX315" s="75"/>
      <c r="CY315" s="75"/>
      <c r="CZ315" s="75"/>
      <c r="DA315" s="75"/>
      <c r="DB315" s="75"/>
      <c r="DC315" s="75"/>
      <c r="DD315" s="75"/>
      <c r="DE315" s="75"/>
      <c r="DF315" s="75"/>
      <c r="DG315" s="75"/>
      <c r="DH315"/>
    </row>
    <row r="316" spans="1:220" s="25" customFormat="1" x14ac:dyDescent="0.25">
      <c r="A316" s="189"/>
      <c r="B316" s="94" t="s">
        <v>34</v>
      </c>
      <c r="C316" s="95"/>
      <c r="D316" s="97">
        <v>3</v>
      </c>
      <c r="E316" s="97">
        <v>3</v>
      </c>
      <c r="F316" s="190"/>
      <c r="G316" s="190"/>
      <c r="H316" s="97"/>
      <c r="I316" s="190"/>
      <c r="J316" s="191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75"/>
      <c r="CB316" s="75"/>
      <c r="CC316" s="75"/>
      <c r="CD316" s="75"/>
      <c r="CE316" s="75"/>
      <c r="CF316" s="75"/>
      <c r="CG316" s="75"/>
      <c r="CH316" s="75"/>
      <c r="CI316" s="75"/>
      <c r="CJ316" s="75"/>
      <c r="CK316" s="75"/>
      <c r="CL316" s="75"/>
      <c r="CM316" s="75"/>
      <c r="CN316" s="75"/>
      <c r="CO316" s="75"/>
      <c r="CP316" s="75"/>
      <c r="CQ316" s="75"/>
      <c r="CR316" s="75"/>
      <c r="CS316" s="75"/>
      <c r="CT316" s="75"/>
      <c r="CU316" s="75"/>
      <c r="CV316" s="75"/>
      <c r="CW316" s="75"/>
      <c r="CX316" s="75"/>
      <c r="CY316" s="75"/>
      <c r="CZ316" s="75"/>
      <c r="DA316" s="75"/>
      <c r="DB316" s="75"/>
      <c r="DC316" s="75"/>
      <c r="DD316" s="75"/>
      <c r="DE316" s="75"/>
      <c r="DF316" s="75"/>
      <c r="DG316" s="75"/>
      <c r="DH316"/>
    </row>
    <row r="317" spans="1:220" s="25" customFormat="1" x14ac:dyDescent="0.25">
      <c r="A317" s="189"/>
      <c r="B317" s="94" t="s">
        <v>36</v>
      </c>
      <c r="C317" s="95"/>
      <c r="D317" s="97">
        <v>5</v>
      </c>
      <c r="E317" s="97">
        <v>5</v>
      </c>
      <c r="F317" s="190"/>
      <c r="G317" s="190"/>
      <c r="H317" s="97"/>
      <c r="I317" s="190"/>
      <c r="J317" s="191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75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5"/>
      <c r="CX317" s="75"/>
      <c r="CY317" s="75"/>
      <c r="CZ317" s="75"/>
      <c r="DA317" s="75"/>
      <c r="DB317" s="75"/>
      <c r="DC317" s="75"/>
      <c r="DD317" s="75"/>
      <c r="DE317" s="75"/>
      <c r="DF317" s="75"/>
      <c r="DG317" s="75"/>
      <c r="DH317"/>
    </row>
    <row r="318" spans="1:220" s="25" customFormat="1" x14ac:dyDescent="0.25">
      <c r="A318" s="189"/>
      <c r="B318" s="94" t="s">
        <v>19</v>
      </c>
      <c r="C318" s="95"/>
      <c r="D318" s="97">
        <v>1.2</v>
      </c>
      <c r="E318" s="97">
        <v>1.2</v>
      </c>
      <c r="F318" s="190"/>
      <c r="G318" s="190"/>
      <c r="H318" s="97"/>
      <c r="I318" s="190"/>
      <c r="J318" s="191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75"/>
      <c r="CB318" s="75"/>
      <c r="CC318" s="75"/>
      <c r="CD318" s="75"/>
      <c r="CE318" s="75"/>
      <c r="CF318" s="75"/>
      <c r="CG318" s="75"/>
      <c r="CH318" s="75"/>
      <c r="CI318" s="75"/>
      <c r="CJ318" s="75"/>
      <c r="CK318" s="75"/>
      <c r="CL318" s="75"/>
      <c r="CM318" s="75"/>
      <c r="CN318" s="75"/>
      <c r="CO318" s="75"/>
      <c r="CP318" s="75"/>
      <c r="CQ318" s="75"/>
      <c r="CR318" s="75"/>
      <c r="CS318" s="75"/>
      <c r="CT318" s="75"/>
      <c r="CU318" s="75"/>
      <c r="CV318" s="75"/>
      <c r="CW318" s="75"/>
      <c r="CX318" s="75"/>
      <c r="CY318" s="75"/>
      <c r="CZ318" s="75"/>
      <c r="DA318" s="75"/>
      <c r="DB318" s="75"/>
      <c r="DC318" s="75"/>
      <c r="DD318" s="75"/>
      <c r="DE318" s="75"/>
      <c r="DF318" s="75"/>
      <c r="DG318" s="75"/>
      <c r="DH318"/>
    </row>
    <row r="319" spans="1:220" s="25" customFormat="1" x14ac:dyDescent="0.25">
      <c r="A319" s="189"/>
      <c r="B319" s="94" t="s">
        <v>17</v>
      </c>
      <c r="C319" s="95"/>
      <c r="D319" s="97">
        <v>160</v>
      </c>
      <c r="E319" s="97">
        <v>160</v>
      </c>
      <c r="F319" s="190"/>
      <c r="G319" s="190"/>
      <c r="H319" s="97"/>
      <c r="I319" s="190"/>
      <c r="J319" s="191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75"/>
      <c r="CB319" s="75"/>
      <c r="CC319" s="75"/>
      <c r="CD319" s="75"/>
      <c r="CE319" s="75"/>
      <c r="CF319" s="75"/>
      <c r="CG319" s="75"/>
      <c r="CH319" s="75"/>
      <c r="CI319" s="75"/>
      <c r="CJ319" s="75"/>
      <c r="CK319" s="75"/>
      <c r="CL319" s="75"/>
      <c r="CM319" s="75"/>
      <c r="CN319" s="75"/>
      <c r="CO319" s="75"/>
      <c r="CP319" s="75"/>
      <c r="CQ319" s="75"/>
      <c r="CR319" s="75"/>
      <c r="CS319" s="75"/>
      <c r="CT319" s="75"/>
      <c r="CU319" s="75"/>
      <c r="CV319" s="75"/>
      <c r="CW319" s="75"/>
      <c r="CX319" s="75"/>
      <c r="CY319" s="75"/>
      <c r="CZ319" s="75"/>
      <c r="DA319" s="75"/>
      <c r="DB319" s="75"/>
      <c r="DC319" s="75"/>
      <c r="DD319" s="75"/>
      <c r="DE319" s="75"/>
      <c r="DF319" s="75"/>
      <c r="DG319" s="75"/>
      <c r="DH319"/>
    </row>
    <row r="320" spans="1:220" s="55" customFormat="1" ht="30" x14ac:dyDescent="0.25">
      <c r="A320" s="189" t="s">
        <v>341</v>
      </c>
      <c r="B320" s="94"/>
      <c r="C320" s="95">
        <v>160</v>
      </c>
      <c r="D320" s="95"/>
      <c r="E320" s="100"/>
      <c r="F320" s="95">
        <v>10.9</v>
      </c>
      <c r="G320" s="100">
        <v>11.1</v>
      </c>
      <c r="H320" s="95">
        <v>33.58</v>
      </c>
      <c r="I320" s="100">
        <v>278</v>
      </c>
      <c r="J320" s="191" t="s">
        <v>342</v>
      </c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52"/>
    </row>
    <row r="321" spans="1:112" s="55" customFormat="1" ht="15.75" x14ac:dyDescent="0.25">
      <c r="A321" s="189"/>
      <c r="B321" s="94" t="s">
        <v>204</v>
      </c>
      <c r="C321" s="95"/>
      <c r="D321" s="95">
        <v>41.78</v>
      </c>
      <c r="E321" s="100">
        <v>41.78</v>
      </c>
      <c r="F321" s="95"/>
      <c r="G321" s="100"/>
      <c r="H321" s="95"/>
      <c r="I321" s="100"/>
      <c r="J321" s="191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52"/>
    </row>
    <row r="322" spans="1:112" s="55" customFormat="1" ht="15.75" x14ac:dyDescent="0.25">
      <c r="A322" s="189"/>
      <c r="B322" s="94" t="s">
        <v>112</v>
      </c>
      <c r="C322" s="95"/>
      <c r="D322" s="95"/>
      <c r="E322" s="100">
        <v>29</v>
      </c>
      <c r="F322" s="95"/>
      <c r="G322" s="100"/>
      <c r="H322" s="95"/>
      <c r="I322" s="100"/>
      <c r="J322" s="191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52"/>
    </row>
    <row r="323" spans="1:112" s="55" customFormat="1" ht="15.75" x14ac:dyDescent="0.25">
      <c r="A323" s="189"/>
      <c r="B323" s="94" t="s">
        <v>30</v>
      </c>
      <c r="C323" s="95"/>
      <c r="D323" s="95">
        <v>142.58000000000001</v>
      </c>
      <c r="E323" s="100">
        <v>107.2</v>
      </c>
      <c r="F323" s="95"/>
      <c r="G323" s="100"/>
      <c r="H323" s="95"/>
      <c r="I323" s="100"/>
      <c r="J323" s="191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52"/>
    </row>
    <row r="324" spans="1:112" s="55" customFormat="1" ht="15.75" x14ac:dyDescent="0.25">
      <c r="A324" s="189"/>
      <c r="B324" s="94" t="s">
        <v>33</v>
      </c>
      <c r="C324" s="95"/>
      <c r="D324" s="95">
        <v>16.18</v>
      </c>
      <c r="E324" s="100">
        <v>13.59</v>
      </c>
      <c r="F324" s="95"/>
      <c r="G324" s="100"/>
      <c r="H324" s="95"/>
      <c r="I324" s="100"/>
      <c r="J324" s="191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52"/>
    </row>
    <row r="325" spans="1:112" s="55" customFormat="1" ht="15.75" x14ac:dyDescent="0.25">
      <c r="A325" s="189"/>
      <c r="B325" s="94" t="s">
        <v>34</v>
      </c>
      <c r="C325" s="95"/>
      <c r="D325" s="95">
        <v>5.33</v>
      </c>
      <c r="E325" s="100">
        <v>5.33</v>
      </c>
      <c r="F325" s="95"/>
      <c r="G325" s="100"/>
      <c r="H325" s="95"/>
      <c r="I325" s="100"/>
      <c r="J325" s="191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52"/>
    </row>
    <row r="326" spans="1:112" s="55" customFormat="1" ht="15.75" x14ac:dyDescent="0.25">
      <c r="A326" s="189"/>
      <c r="B326" s="94" t="s">
        <v>39</v>
      </c>
      <c r="C326" s="95"/>
      <c r="D326" s="95">
        <v>1.33</v>
      </c>
      <c r="E326" s="100">
        <v>1.33</v>
      </c>
      <c r="F326" s="95" t="s">
        <v>397</v>
      </c>
      <c r="G326" s="100"/>
      <c r="H326" s="95"/>
      <c r="I326" s="100"/>
      <c r="J326" s="191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52"/>
    </row>
    <row r="327" spans="1:112" s="55" customFormat="1" ht="15.75" x14ac:dyDescent="0.25">
      <c r="A327" s="189"/>
      <c r="B327" s="94" t="s">
        <v>343</v>
      </c>
      <c r="C327" s="95"/>
      <c r="D327" s="95"/>
      <c r="E327" s="100">
        <v>131</v>
      </c>
      <c r="F327" s="95"/>
      <c r="G327" s="100"/>
      <c r="H327" s="95"/>
      <c r="I327" s="100"/>
      <c r="J327" s="191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52"/>
    </row>
    <row r="328" spans="1:112" s="56" customFormat="1" ht="15.75" x14ac:dyDescent="0.25">
      <c r="A328" s="189" t="s">
        <v>339</v>
      </c>
      <c r="B328" s="94"/>
      <c r="C328" s="95">
        <v>180</v>
      </c>
      <c r="D328" s="96"/>
      <c r="E328" s="97"/>
      <c r="F328" s="190"/>
      <c r="G328" s="97"/>
      <c r="H328" s="96">
        <v>10</v>
      </c>
      <c r="I328" s="190">
        <v>40</v>
      </c>
      <c r="J328" s="191" t="s">
        <v>344</v>
      </c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0"/>
      <c r="BR328" s="60"/>
      <c r="BS328" s="60"/>
      <c r="BT328" s="60"/>
      <c r="BU328" s="60"/>
      <c r="BV328" s="60"/>
      <c r="BW328" s="60"/>
      <c r="BX328" s="60"/>
      <c r="BY328" s="60"/>
      <c r="BZ328" s="60"/>
      <c r="CA328" s="60"/>
      <c r="CB328" s="60"/>
      <c r="CC328" s="60"/>
      <c r="CD328" s="60"/>
      <c r="CE328" s="60"/>
      <c r="CF328" s="60"/>
      <c r="CG328" s="60"/>
      <c r="CH328" s="60"/>
      <c r="CI328" s="60"/>
      <c r="CJ328" s="60"/>
      <c r="CK328" s="60"/>
      <c r="CL328" s="60"/>
      <c r="CM328" s="60"/>
      <c r="CN328" s="60"/>
      <c r="CO328" s="60"/>
      <c r="CP328" s="60"/>
      <c r="CQ328" s="60"/>
      <c r="CR328" s="60"/>
      <c r="CS328" s="60"/>
      <c r="CT328" s="60"/>
      <c r="CU328" s="60"/>
      <c r="CV328" s="60"/>
      <c r="CW328" s="60"/>
      <c r="CX328" s="60"/>
      <c r="CY328" s="60"/>
      <c r="CZ328" s="60"/>
      <c r="DA328" s="60"/>
      <c r="DB328" s="60"/>
      <c r="DC328" s="60"/>
      <c r="DD328" s="60"/>
      <c r="DE328" s="60"/>
      <c r="DF328" s="60"/>
      <c r="DG328" s="60"/>
      <c r="DH328" s="53"/>
    </row>
    <row r="329" spans="1:112" s="56" customFormat="1" ht="15.75" x14ac:dyDescent="0.25">
      <c r="A329" s="189"/>
      <c r="B329" s="94" t="s">
        <v>70</v>
      </c>
      <c r="C329" s="95"/>
      <c r="D329" s="96">
        <v>21.6</v>
      </c>
      <c r="E329" s="97">
        <v>21.6</v>
      </c>
      <c r="F329" s="190"/>
      <c r="G329" s="97"/>
      <c r="H329" s="96"/>
      <c r="I329" s="190"/>
      <c r="J329" s="191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  <c r="CH329" s="60"/>
      <c r="CI329" s="60"/>
      <c r="CJ329" s="60"/>
      <c r="CK329" s="60"/>
      <c r="CL329" s="60"/>
      <c r="CM329" s="60"/>
      <c r="CN329" s="60"/>
      <c r="CO329" s="60"/>
      <c r="CP329" s="60"/>
      <c r="CQ329" s="60"/>
      <c r="CR329" s="60"/>
      <c r="CS329" s="60"/>
      <c r="CT329" s="60"/>
      <c r="CU329" s="60"/>
      <c r="CV329" s="60"/>
      <c r="CW329" s="60"/>
      <c r="CX329" s="60"/>
      <c r="CY329" s="60"/>
      <c r="CZ329" s="60"/>
      <c r="DA329" s="60"/>
      <c r="DB329" s="60"/>
      <c r="DC329" s="60"/>
      <c r="DD329" s="60"/>
      <c r="DE329" s="60"/>
      <c r="DF329" s="60"/>
      <c r="DG329" s="60"/>
      <c r="DH329" s="53"/>
    </row>
    <row r="330" spans="1:112" s="56" customFormat="1" ht="15.75" x14ac:dyDescent="0.25">
      <c r="A330" s="189"/>
      <c r="B330" s="94" t="s">
        <v>52</v>
      </c>
      <c r="C330" s="95"/>
      <c r="D330" s="96">
        <v>180</v>
      </c>
      <c r="E330" s="97">
        <v>180</v>
      </c>
      <c r="F330" s="190"/>
      <c r="G330" s="97"/>
      <c r="H330" s="96"/>
      <c r="I330" s="190"/>
      <c r="J330" s="191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  <c r="CH330" s="60"/>
      <c r="CI330" s="60"/>
      <c r="CJ330" s="60"/>
      <c r="CK330" s="60"/>
      <c r="CL330" s="60"/>
      <c r="CM330" s="60"/>
      <c r="CN330" s="60"/>
      <c r="CO330" s="60"/>
      <c r="CP330" s="60"/>
      <c r="CQ330" s="60"/>
      <c r="CR330" s="60"/>
      <c r="CS330" s="60"/>
      <c r="CT330" s="60"/>
      <c r="CU330" s="60"/>
      <c r="CV330" s="60"/>
      <c r="CW330" s="60"/>
      <c r="CX330" s="60"/>
      <c r="CY330" s="60"/>
      <c r="CZ330" s="60"/>
      <c r="DA330" s="60"/>
      <c r="DB330" s="60"/>
      <c r="DC330" s="60"/>
      <c r="DD330" s="60"/>
      <c r="DE330" s="60"/>
      <c r="DF330" s="60"/>
      <c r="DG330" s="60"/>
      <c r="DH330" s="53"/>
    </row>
    <row r="331" spans="1:112" s="56" customFormat="1" ht="15.75" x14ac:dyDescent="0.25">
      <c r="A331" s="189"/>
      <c r="B331" s="94" t="s">
        <v>18</v>
      </c>
      <c r="C331" s="95"/>
      <c r="D331" s="96">
        <v>5</v>
      </c>
      <c r="E331" s="97">
        <v>5</v>
      </c>
      <c r="F331" s="190"/>
      <c r="G331" s="97"/>
      <c r="H331" s="96"/>
      <c r="I331" s="190"/>
      <c r="J331" s="191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  <c r="CH331" s="60"/>
      <c r="CI331" s="60"/>
      <c r="CJ331" s="60"/>
      <c r="CK331" s="60"/>
      <c r="CL331" s="60"/>
      <c r="CM331" s="60"/>
      <c r="CN331" s="60"/>
      <c r="CO331" s="60"/>
      <c r="CP331" s="60"/>
      <c r="CQ331" s="60"/>
      <c r="CR331" s="60"/>
      <c r="CS331" s="60"/>
      <c r="CT331" s="60"/>
      <c r="CU331" s="60"/>
      <c r="CV331" s="60"/>
      <c r="CW331" s="60"/>
      <c r="CX331" s="60"/>
      <c r="CY331" s="60"/>
      <c r="CZ331" s="60"/>
      <c r="DA331" s="60"/>
      <c r="DB331" s="60"/>
      <c r="DC331" s="60"/>
      <c r="DD331" s="60"/>
      <c r="DE331" s="60"/>
      <c r="DF331" s="60"/>
      <c r="DG331" s="60"/>
      <c r="DH331" s="53"/>
    </row>
    <row r="332" spans="1:112" ht="15.75" thickBot="1" x14ac:dyDescent="0.3">
      <c r="A332" s="244" t="s">
        <v>46</v>
      </c>
      <c r="B332" s="245"/>
      <c r="C332" s="246">
        <v>37.5</v>
      </c>
      <c r="D332" s="247">
        <v>37.5</v>
      </c>
      <c r="E332" s="247">
        <v>37.5</v>
      </c>
      <c r="F332" s="246">
        <v>1.8</v>
      </c>
      <c r="G332" s="246">
        <v>0.4</v>
      </c>
      <c r="H332" s="246">
        <v>18</v>
      </c>
      <c r="I332" s="246">
        <v>82.5</v>
      </c>
      <c r="J332" s="248"/>
    </row>
    <row r="333" spans="1:112" ht="15.75" thickBot="1" x14ac:dyDescent="0.3">
      <c r="A333" s="234" t="s">
        <v>26</v>
      </c>
      <c r="B333" s="235"/>
      <c r="C333" s="236">
        <v>632.5</v>
      </c>
      <c r="D333" s="249"/>
      <c r="E333" s="224"/>
      <c r="F333" s="225">
        <f>SUM(F307:F332)</f>
        <v>17.670000000000002</v>
      </c>
      <c r="G333" s="225">
        <f t="shared" ref="G333:I333" si="4">SUM(G307:G332)</f>
        <v>22.5</v>
      </c>
      <c r="H333" s="225">
        <f t="shared" si="4"/>
        <v>86.58</v>
      </c>
      <c r="I333" s="225">
        <f t="shared" si="4"/>
        <v>620</v>
      </c>
      <c r="J333" s="226"/>
    </row>
    <row r="334" spans="1:112" x14ac:dyDescent="0.25">
      <c r="A334" s="238"/>
      <c r="B334" s="239" t="s">
        <v>47</v>
      </c>
      <c r="C334" s="290"/>
      <c r="D334" s="210"/>
      <c r="E334" s="211"/>
      <c r="F334" s="211"/>
      <c r="G334" s="241"/>
      <c r="H334" s="211"/>
      <c r="I334" s="241"/>
      <c r="J334" s="191"/>
    </row>
    <row r="335" spans="1:112" x14ac:dyDescent="0.25">
      <c r="A335" s="198" t="s">
        <v>71</v>
      </c>
      <c r="B335" s="102"/>
      <c r="C335" s="104">
        <v>21</v>
      </c>
      <c r="D335" s="103"/>
      <c r="E335" s="104"/>
      <c r="F335" s="201">
        <v>2.5</v>
      </c>
      <c r="G335" s="201">
        <v>5.5</v>
      </c>
      <c r="H335" s="201">
        <v>35</v>
      </c>
      <c r="I335" s="205">
        <v>190</v>
      </c>
      <c r="J335" s="227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</row>
    <row r="336" spans="1:112" ht="15.75" customHeight="1" x14ac:dyDescent="0.25">
      <c r="A336" s="198" t="s">
        <v>350</v>
      </c>
      <c r="B336" s="198"/>
      <c r="C336" s="104"/>
      <c r="D336" s="103">
        <v>21</v>
      </c>
      <c r="E336" s="104">
        <v>21</v>
      </c>
      <c r="F336" s="201"/>
      <c r="G336" s="201"/>
      <c r="H336" s="201"/>
      <c r="I336" s="205"/>
      <c r="J336" s="227"/>
    </row>
    <row r="337" spans="1:159" s="37" customFormat="1" x14ac:dyDescent="0.25">
      <c r="A337" s="189" t="s">
        <v>261</v>
      </c>
      <c r="B337" s="94"/>
      <c r="C337" s="95">
        <v>110</v>
      </c>
      <c r="D337" s="96"/>
      <c r="E337" s="97"/>
      <c r="F337" s="96">
        <v>2.5</v>
      </c>
      <c r="G337" s="97">
        <v>2.75</v>
      </c>
      <c r="H337" s="96">
        <v>4</v>
      </c>
      <c r="I337" s="97">
        <v>51</v>
      </c>
      <c r="J337" s="191" t="s">
        <v>262</v>
      </c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  <c r="AP337" s="77"/>
      <c r="AQ337" s="77"/>
      <c r="AR337" s="77"/>
      <c r="AS337" s="77"/>
      <c r="AT337" s="77"/>
      <c r="AU337" s="77"/>
      <c r="AV337" s="77"/>
      <c r="AW337" s="77"/>
      <c r="AX337" s="77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/>
      <c r="BI337" s="77"/>
      <c r="BJ337" s="77"/>
      <c r="BK337" s="77"/>
      <c r="BL337" s="77"/>
      <c r="BM337" s="77"/>
      <c r="BN337" s="77"/>
      <c r="BO337" s="77"/>
      <c r="BP337" s="77"/>
      <c r="BQ337" s="77"/>
      <c r="BR337" s="77"/>
      <c r="BS337" s="77"/>
      <c r="BT337" s="77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  <c r="CJ337" s="77"/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7"/>
      <c r="DF337" s="77"/>
      <c r="DG337" s="77"/>
    </row>
    <row r="338" spans="1:159" s="37" customFormat="1" x14ac:dyDescent="0.25">
      <c r="A338" s="189"/>
      <c r="B338" s="94" t="s">
        <v>57</v>
      </c>
      <c r="C338" s="95"/>
      <c r="D338" s="96">
        <v>115.9</v>
      </c>
      <c r="E338" s="97">
        <v>110</v>
      </c>
      <c r="F338" s="190"/>
      <c r="G338" s="97"/>
      <c r="H338" s="96"/>
      <c r="I338" s="190"/>
      <c r="J338" s="19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  <c r="AP338" s="77"/>
      <c r="AQ338" s="77"/>
      <c r="AR338" s="77"/>
      <c r="AS338" s="77"/>
      <c r="AT338" s="77"/>
      <c r="AU338" s="77"/>
      <c r="AV338" s="77"/>
      <c r="AW338" s="77"/>
      <c r="AX338" s="77"/>
      <c r="AY338" s="77"/>
      <c r="AZ338" s="77"/>
      <c r="BA338" s="77"/>
      <c r="BB338" s="77"/>
      <c r="BC338" s="77"/>
      <c r="BD338" s="77"/>
      <c r="BE338" s="77"/>
      <c r="BF338" s="77"/>
      <c r="BG338" s="77"/>
      <c r="BH338" s="77"/>
      <c r="BI338" s="77"/>
      <c r="BJ338" s="77"/>
      <c r="BK338" s="77"/>
      <c r="BL338" s="77"/>
      <c r="BM338" s="77"/>
      <c r="BN338" s="77"/>
      <c r="BO338" s="77"/>
      <c r="BP338" s="77"/>
      <c r="BQ338" s="77"/>
      <c r="BR338" s="77"/>
      <c r="BS338" s="77"/>
      <c r="BT338" s="77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  <c r="CJ338" s="77"/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7"/>
      <c r="DF338" s="77"/>
      <c r="DG338" s="77"/>
    </row>
    <row r="339" spans="1:159" s="34" customFormat="1" x14ac:dyDescent="0.25">
      <c r="A339" s="198"/>
      <c r="B339" s="102"/>
      <c r="C339" s="116"/>
      <c r="D339" s="103"/>
      <c r="E339" s="104"/>
      <c r="F339" s="96"/>
      <c r="G339" s="97"/>
      <c r="H339" s="96"/>
      <c r="I339" s="97"/>
      <c r="J339" s="191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77"/>
      <c r="AV339" s="77"/>
      <c r="AW339" s="77"/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7"/>
      <c r="DF339" s="77"/>
      <c r="DG339" s="77"/>
    </row>
    <row r="340" spans="1:159" s="34" customFormat="1" x14ac:dyDescent="0.25">
      <c r="A340" s="198" t="s">
        <v>385</v>
      </c>
      <c r="B340" s="102"/>
      <c r="C340" s="116" t="s">
        <v>116</v>
      </c>
      <c r="D340" s="103"/>
      <c r="E340" s="104"/>
      <c r="F340" s="96">
        <v>9</v>
      </c>
      <c r="G340" s="97">
        <v>10.4</v>
      </c>
      <c r="H340" s="96">
        <v>28.3</v>
      </c>
      <c r="I340" s="97">
        <v>242</v>
      </c>
      <c r="J340" s="191" t="s">
        <v>258</v>
      </c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  <c r="AP340" s="77"/>
      <c r="AQ340" s="77"/>
      <c r="AR340" s="77"/>
      <c r="AS340" s="77"/>
      <c r="AT340" s="77"/>
      <c r="AU340" s="77"/>
      <c r="AV340" s="77"/>
      <c r="AW340" s="77"/>
      <c r="AX340" s="77"/>
      <c r="AY340" s="77"/>
      <c r="AZ340" s="77"/>
      <c r="BA340" s="77"/>
      <c r="BB340" s="77"/>
      <c r="BC340" s="77"/>
      <c r="BD340" s="77"/>
      <c r="BE340" s="77"/>
      <c r="BF340" s="77"/>
      <c r="BG340" s="77"/>
      <c r="BH340" s="77"/>
      <c r="BI340" s="77"/>
      <c r="BJ340" s="77"/>
      <c r="BK340" s="77"/>
      <c r="BL340" s="77"/>
      <c r="BM340" s="77"/>
      <c r="BN340" s="77"/>
      <c r="BO340" s="77"/>
      <c r="BP340" s="77"/>
      <c r="BQ340" s="77"/>
      <c r="BR340" s="77"/>
      <c r="BS340" s="77"/>
      <c r="BT340" s="77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  <c r="CJ340" s="77"/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7"/>
      <c r="DF340" s="77"/>
      <c r="DG340" s="77"/>
    </row>
    <row r="341" spans="1:159" s="34" customFormat="1" x14ac:dyDescent="0.25">
      <c r="A341" s="198"/>
      <c r="B341" s="102" t="s">
        <v>73</v>
      </c>
      <c r="C341" s="116"/>
      <c r="D341" s="103">
        <v>98.8</v>
      </c>
      <c r="E341" s="104">
        <v>97.5</v>
      </c>
      <c r="F341" s="205"/>
      <c r="G341" s="201"/>
      <c r="H341" s="205"/>
      <c r="I341" s="201"/>
      <c r="J341" s="191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7"/>
      <c r="DF341" s="77"/>
      <c r="DG341" s="77"/>
    </row>
    <row r="342" spans="1:159" s="34" customFormat="1" x14ac:dyDescent="0.25">
      <c r="A342" s="198"/>
      <c r="B342" s="102" t="s">
        <v>68</v>
      </c>
      <c r="C342" s="116"/>
      <c r="D342" s="103">
        <v>18</v>
      </c>
      <c r="E342" s="104">
        <v>18</v>
      </c>
      <c r="F342" s="205"/>
      <c r="G342" s="201"/>
      <c r="H342" s="205"/>
      <c r="I342" s="201"/>
      <c r="J342" s="191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7"/>
      <c r="DF342" s="77"/>
      <c r="DG342" s="77"/>
    </row>
    <row r="343" spans="1:159" s="34" customFormat="1" x14ac:dyDescent="0.25">
      <c r="A343" s="198"/>
      <c r="B343" s="102" t="s">
        <v>18</v>
      </c>
      <c r="C343" s="116"/>
      <c r="D343" s="103">
        <v>9</v>
      </c>
      <c r="E343" s="104">
        <v>9</v>
      </c>
      <c r="F343" s="205"/>
      <c r="G343" s="201"/>
      <c r="H343" s="205"/>
      <c r="I343" s="201"/>
      <c r="J343" s="191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7"/>
      <c r="DF343" s="77"/>
      <c r="DG343" s="77"/>
    </row>
    <row r="344" spans="1:159" s="34" customFormat="1" ht="22.5" customHeight="1" x14ac:dyDescent="0.25">
      <c r="A344" s="198"/>
      <c r="B344" s="102" t="s">
        <v>51</v>
      </c>
      <c r="C344" s="116"/>
      <c r="D344" s="103">
        <v>7.8</v>
      </c>
      <c r="E344" s="104">
        <v>7.8</v>
      </c>
      <c r="F344" s="205"/>
      <c r="G344" s="201"/>
      <c r="H344" s="205"/>
      <c r="I344" s="201"/>
      <c r="J344" s="191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7"/>
      <c r="DF344" s="77"/>
      <c r="DG344" s="77"/>
    </row>
    <row r="345" spans="1:159" s="34" customFormat="1" x14ac:dyDescent="0.25">
      <c r="A345" s="198"/>
      <c r="B345" s="102" t="s">
        <v>20</v>
      </c>
      <c r="C345" s="116"/>
      <c r="D345" s="103">
        <v>3.9</v>
      </c>
      <c r="E345" s="104">
        <v>3.9</v>
      </c>
      <c r="F345" s="205"/>
      <c r="G345" s="201"/>
      <c r="H345" s="205"/>
      <c r="I345" s="201"/>
      <c r="J345" s="191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7"/>
      <c r="DF345" s="77"/>
      <c r="DG345" s="77"/>
    </row>
    <row r="346" spans="1:159" s="34" customFormat="1" x14ac:dyDescent="0.25">
      <c r="A346" s="198"/>
      <c r="B346" s="102" t="s">
        <v>36</v>
      </c>
      <c r="C346" s="116"/>
      <c r="D346" s="103">
        <v>3.9</v>
      </c>
      <c r="E346" s="104">
        <v>3.9</v>
      </c>
      <c r="F346" s="205"/>
      <c r="G346" s="201"/>
      <c r="H346" s="205"/>
      <c r="I346" s="201"/>
      <c r="J346" s="191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7"/>
      <c r="DF346" s="77"/>
      <c r="DG346" s="77"/>
    </row>
    <row r="347" spans="1:159" s="34" customFormat="1" x14ac:dyDescent="0.25">
      <c r="A347" s="198"/>
      <c r="B347" s="102" t="s">
        <v>79</v>
      </c>
      <c r="C347" s="116"/>
      <c r="D347" s="103"/>
      <c r="E347" s="104">
        <v>153.4</v>
      </c>
      <c r="F347" s="205"/>
      <c r="G347" s="201"/>
      <c r="H347" s="205"/>
      <c r="I347" s="115"/>
      <c r="J347" s="191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7"/>
      <c r="DF347" s="77"/>
      <c r="DG347" s="77"/>
    </row>
    <row r="348" spans="1:159" s="34" customFormat="1" x14ac:dyDescent="0.25">
      <c r="A348" s="198"/>
      <c r="B348" s="102" t="s">
        <v>202</v>
      </c>
      <c r="C348" s="116"/>
      <c r="D348" s="103">
        <v>20</v>
      </c>
      <c r="E348" s="104">
        <v>20</v>
      </c>
      <c r="F348" s="205"/>
      <c r="G348" s="201"/>
      <c r="H348" s="205"/>
      <c r="I348" s="115"/>
      <c r="J348" s="191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  <c r="AP348" s="77"/>
      <c r="AQ348" s="77"/>
      <c r="AR348" s="77"/>
      <c r="AS348" s="77"/>
      <c r="AT348" s="77"/>
      <c r="AU348" s="77"/>
      <c r="AV348" s="77"/>
      <c r="AW348" s="77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77"/>
      <c r="CB348" s="77"/>
      <c r="CC348" s="77"/>
      <c r="CD348" s="77"/>
      <c r="CE348" s="77"/>
      <c r="CF348" s="77"/>
      <c r="CG348" s="77"/>
      <c r="CH348" s="77"/>
      <c r="CI348" s="77"/>
      <c r="CJ348" s="77"/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7"/>
      <c r="DF348" s="77"/>
      <c r="DG348" s="77"/>
    </row>
    <row r="349" spans="1:159" s="34" customFormat="1" x14ac:dyDescent="0.25">
      <c r="A349" s="198"/>
      <c r="B349" s="102"/>
      <c r="C349" s="116"/>
      <c r="D349" s="103"/>
      <c r="E349" s="104"/>
      <c r="F349" s="205"/>
      <c r="G349" s="201"/>
      <c r="H349" s="205"/>
      <c r="I349" s="115"/>
      <c r="J349" s="191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  <c r="AP349" s="77"/>
      <c r="AQ349" s="77"/>
      <c r="AR349" s="77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77"/>
      <c r="CB349" s="77"/>
      <c r="CC349" s="77"/>
      <c r="CD349" s="77"/>
      <c r="CE349" s="77"/>
      <c r="CF349" s="77"/>
      <c r="CG349" s="77"/>
      <c r="CH349" s="77"/>
      <c r="CI349" s="77"/>
      <c r="CJ349" s="77"/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7"/>
      <c r="DF349" s="77"/>
      <c r="DG349" s="77"/>
    </row>
    <row r="350" spans="1:159" s="34" customFormat="1" x14ac:dyDescent="0.25">
      <c r="A350" s="198" t="s">
        <v>160</v>
      </c>
      <c r="B350" s="102"/>
      <c r="C350" s="104" t="s">
        <v>259</v>
      </c>
      <c r="D350" s="232"/>
      <c r="E350" s="199"/>
      <c r="F350" s="115">
        <v>0.06</v>
      </c>
      <c r="G350" s="201">
        <v>0.02</v>
      </c>
      <c r="H350" s="205">
        <v>4.99</v>
      </c>
      <c r="I350" s="201">
        <v>20</v>
      </c>
      <c r="J350" s="191" t="s">
        <v>257</v>
      </c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7"/>
      <c r="DF350" s="77"/>
      <c r="DG350" s="77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  <c r="EZ350" s="26"/>
      <c r="FA350" s="26"/>
      <c r="FB350" s="26"/>
      <c r="FC350" s="26"/>
    </row>
    <row r="351" spans="1:159" s="34" customFormat="1" x14ac:dyDescent="0.25">
      <c r="A351" s="198"/>
      <c r="B351" s="102" t="s">
        <v>59</v>
      </c>
      <c r="C351" s="116"/>
      <c r="D351" s="103">
        <v>0.3</v>
      </c>
      <c r="E351" s="104">
        <v>0.3</v>
      </c>
      <c r="F351" s="115"/>
      <c r="G351" s="115"/>
      <c r="H351" s="201"/>
      <c r="I351" s="201"/>
      <c r="J351" s="191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  <c r="AP351" s="77"/>
      <c r="AQ351" s="77"/>
      <c r="AR351" s="77"/>
      <c r="AS351" s="77"/>
      <c r="AT351" s="77"/>
      <c r="AU351" s="77"/>
      <c r="AV351" s="77"/>
      <c r="AW351" s="77"/>
      <c r="AX351" s="77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/>
      <c r="BJ351" s="77"/>
      <c r="BK351" s="77"/>
      <c r="BL351" s="77"/>
      <c r="BM351" s="77"/>
      <c r="BN351" s="77"/>
      <c r="BO351" s="77"/>
      <c r="BP351" s="77"/>
      <c r="BQ351" s="77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  <c r="CB351" s="77"/>
      <c r="CC351" s="77"/>
      <c r="CD351" s="77"/>
      <c r="CE351" s="77"/>
      <c r="CF351" s="77"/>
      <c r="CG351" s="77"/>
      <c r="CH351" s="77"/>
      <c r="CI351" s="77"/>
      <c r="CJ351" s="77"/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7"/>
      <c r="DF351" s="77"/>
      <c r="DG351" s="77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  <c r="EZ351" s="26"/>
      <c r="FA351" s="26"/>
      <c r="FB351" s="26"/>
      <c r="FC351" s="26"/>
    </row>
    <row r="352" spans="1:159" s="34" customFormat="1" x14ac:dyDescent="0.25">
      <c r="A352" s="198"/>
      <c r="B352" s="102" t="s">
        <v>50</v>
      </c>
      <c r="C352" s="116"/>
      <c r="D352" s="103">
        <v>5</v>
      </c>
      <c r="E352" s="104">
        <v>5</v>
      </c>
      <c r="F352" s="115"/>
      <c r="G352" s="115"/>
      <c r="H352" s="201"/>
      <c r="I352" s="115"/>
      <c r="J352" s="191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77"/>
      <c r="AV352" s="77"/>
      <c r="AW352" s="77"/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77"/>
      <c r="CI352" s="77"/>
      <c r="CJ352" s="77"/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7"/>
      <c r="DF352" s="77"/>
      <c r="DG352" s="77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  <c r="EZ352" s="26"/>
      <c r="FA352" s="26"/>
      <c r="FB352" s="26"/>
      <c r="FC352" s="26"/>
    </row>
    <row r="353" spans="1:463" s="34" customFormat="1" x14ac:dyDescent="0.25">
      <c r="A353" s="198"/>
      <c r="B353" s="102" t="s">
        <v>17</v>
      </c>
      <c r="C353" s="116"/>
      <c r="D353" s="103">
        <v>180</v>
      </c>
      <c r="E353" s="104">
        <v>180</v>
      </c>
      <c r="F353" s="115"/>
      <c r="G353" s="115"/>
      <c r="H353" s="201"/>
      <c r="I353" s="115"/>
      <c r="J353" s="191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  <c r="AP353" s="77"/>
      <c r="AQ353" s="77"/>
      <c r="AR353" s="77"/>
      <c r="AS353" s="77"/>
      <c r="AT353" s="77"/>
      <c r="AU353" s="77"/>
      <c r="AV353" s="77"/>
      <c r="AW353" s="77"/>
      <c r="AX353" s="77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/>
      <c r="BJ353" s="77"/>
      <c r="BK353" s="77"/>
      <c r="BL353" s="77"/>
      <c r="BM353" s="77"/>
      <c r="BN353" s="77"/>
      <c r="BO353" s="77"/>
      <c r="BP353" s="77"/>
      <c r="BQ353" s="77"/>
      <c r="BR353" s="77"/>
      <c r="BS353" s="77"/>
      <c r="BT353" s="77"/>
      <c r="BU353" s="77"/>
      <c r="BV353" s="77"/>
      <c r="BW353" s="77"/>
      <c r="BX353" s="77"/>
      <c r="BY353" s="77"/>
      <c r="BZ353" s="77"/>
      <c r="CA353" s="77"/>
      <c r="CB353" s="77"/>
      <c r="CC353" s="77"/>
      <c r="CD353" s="77"/>
      <c r="CE353" s="77"/>
      <c r="CF353" s="77"/>
      <c r="CG353" s="77"/>
      <c r="CH353" s="77"/>
      <c r="CI353" s="77"/>
      <c r="CJ353" s="77"/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7"/>
      <c r="DF353" s="77"/>
      <c r="DG353" s="77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  <c r="EZ353" s="26"/>
      <c r="FA353" s="26"/>
      <c r="FB353" s="26"/>
      <c r="FC353" s="26"/>
    </row>
    <row r="354" spans="1:463" s="25" customFormat="1" ht="15.75" thickBot="1" x14ac:dyDescent="0.3">
      <c r="A354" s="189" t="s">
        <v>38</v>
      </c>
      <c r="B354" s="94"/>
      <c r="C354" s="95">
        <v>20</v>
      </c>
      <c r="D354" s="97">
        <v>20</v>
      </c>
      <c r="E354" s="97">
        <v>20</v>
      </c>
      <c r="F354" s="97">
        <v>1.52</v>
      </c>
      <c r="G354" s="96">
        <v>0.16</v>
      </c>
      <c r="H354" s="97">
        <v>9.84</v>
      </c>
      <c r="I354" s="96">
        <v>47</v>
      </c>
      <c r="J354" s="191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  <c r="AJ354" s="75"/>
      <c r="AK354" s="75"/>
      <c r="AL354" s="75"/>
      <c r="AM354" s="75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75"/>
      <c r="BD354" s="75"/>
      <c r="BE354" s="75"/>
      <c r="BF354" s="75"/>
      <c r="BG354" s="75"/>
      <c r="BH354" s="75"/>
      <c r="BI354" s="75"/>
      <c r="BJ354" s="75"/>
      <c r="BK354" s="75"/>
      <c r="BL354" s="75"/>
      <c r="BM354" s="75"/>
      <c r="BN354" s="75"/>
      <c r="BO354" s="75"/>
      <c r="BP354" s="75"/>
      <c r="BQ354" s="75"/>
      <c r="BR354" s="75"/>
      <c r="BS354" s="75"/>
      <c r="BT354" s="75"/>
      <c r="BU354" s="75"/>
      <c r="BV354" s="75"/>
      <c r="BW354" s="75"/>
      <c r="BX354" s="75"/>
      <c r="BY354" s="75"/>
      <c r="BZ354" s="75"/>
      <c r="CA354" s="75"/>
      <c r="CB354" s="75"/>
      <c r="CC354" s="75"/>
      <c r="CD354" s="75"/>
      <c r="CE354" s="75"/>
      <c r="CF354" s="75"/>
      <c r="CG354" s="75"/>
      <c r="CH354" s="75"/>
      <c r="CI354" s="75"/>
      <c r="CJ354" s="75"/>
      <c r="CK354" s="75"/>
      <c r="CL354" s="75"/>
      <c r="CM354" s="75"/>
      <c r="CN354" s="75"/>
      <c r="CO354" s="75"/>
      <c r="CP354" s="75"/>
      <c r="CQ354" s="75"/>
      <c r="CR354" s="75"/>
      <c r="CS354" s="75"/>
      <c r="CT354" s="75"/>
      <c r="CU354" s="75"/>
      <c r="CV354" s="75"/>
      <c r="CW354" s="75"/>
      <c r="CX354" s="75"/>
      <c r="CY354" s="75"/>
      <c r="CZ354" s="75"/>
      <c r="DA354" s="75"/>
      <c r="DB354" s="75"/>
      <c r="DC354" s="75"/>
      <c r="DD354" s="75"/>
      <c r="DE354" s="75"/>
      <c r="DF354" s="75"/>
      <c r="DG354" s="75"/>
    </row>
    <row r="355" spans="1:463" ht="15.75" thickBot="1" x14ac:dyDescent="0.3">
      <c r="A355" s="254" t="s">
        <v>26</v>
      </c>
      <c r="B355" s="255"/>
      <c r="C355" s="256">
        <v>486</v>
      </c>
      <c r="D355" s="257"/>
      <c r="E355" s="256"/>
      <c r="F355" s="258">
        <f>SUM(F334:F354)</f>
        <v>15.58</v>
      </c>
      <c r="G355" s="258">
        <f>SUM(G334:G354)</f>
        <v>18.829999999999998</v>
      </c>
      <c r="H355" s="258">
        <f>SUM(H334:H354)</f>
        <v>82.13</v>
      </c>
      <c r="I355" s="258">
        <f>SUM(I334:I354)</f>
        <v>550</v>
      </c>
      <c r="J355" s="226"/>
    </row>
    <row r="356" spans="1:463" ht="15.75" thickBot="1" x14ac:dyDescent="0.3">
      <c r="A356" s="234" t="s">
        <v>60</v>
      </c>
      <c r="B356" s="235"/>
      <c r="C356" s="292">
        <f>C301+C304+C333+C355</f>
        <v>1636.5</v>
      </c>
      <c r="D356" s="260"/>
      <c r="E356" s="224"/>
      <c r="F356" s="225">
        <f>F301+F304+F333+F355</f>
        <v>46.866666666666667</v>
      </c>
      <c r="G356" s="225">
        <f>G301+G304+G333+G355</f>
        <v>55.671666666666667</v>
      </c>
      <c r="H356" s="225">
        <f>H301+H304+H333+H355</f>
        <v>231.48166666666665</v>
      </c>
      <c r="I356" s="225">
        <f>I301+I304+I333+I355</f>
        <v>1605.6</v>
      </c>
      <c r="J356" s="191"/>
    </row>
    <row r="357" spans="1:463" x14ac:dyDescent="0.25">
      <c r="C357" s="262"/>
      <c r="D357" s="263"/>
      <c r="E357" s="96"/>
      <c r="J357" s="239"/>
    </row>
    <row r="358" spans="1:463" x14ac:dyDescent="0.25">
      <c r="C358" s="262"/>
      <c r="D358" s="263"/>
      <c r="E358" s="96"/>
    </row>
    <row r="359" spans="1:463" s="34" customFormat="1" ht="16.5" customHeight="1" thickBot="1" x14ac:dyDescent="0.3">
      <c r="A359" s="94" t="s">
        <v>99</v>
      </c>
      <c r="B359" s="94"/>
      <c r="C359" s="94"/>
      <c r="D359" s="206"/>
      <c r="E359" s="206"/>
      <c r="F359" s="96"/>
      <c r="G359" s="96"/>
      <c r="H359" s="96"/>
      <c r="I359" s="96"/>
      <c r="J359" s="24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75"/>
      <c r="CB359" s="75"/>
      <c r="CC359" s="75"/>
      <c r="CD359" s="75"/>
      <c r="CE359" s="75"/>
      <c r="CF359" s="75"/>
      <c r="CG359" s="75"/>
      <c r="CH359" s="75"/>
      <c r="CI359" s="75"/>
      <c r="CJ359" s="75"/>
      <c r="CK359" s="75"/>
      <c r="CL359" s="75"/>
      <c r="CM359" s="75"/>
      <c r="CN359" s="75"/>
      <c r="CO359" s="75"/>
      <c r="CP359" s="75"/>
      <c r="CQ359" s="75"/>
      <c r="CR359" s="75"/>
      <c r="CS359" s="75"/>
      <c r="CT359" s="75"/>
      <c r="CU359" s="75"/>
      <c r="CV359" s="75"/>
      <c r="CW359" s="75"/>
      <c r="CX359" s="75"/>
      <c r="CY359" s="75"/>
      <c r="CZ359" s="75"/>
      <c r="DA359" s="75"/>
      <c r="DB359" s="75"/>
      <c r="DC359" s="75"/>
      <c r="DD359" s="75"/>
      <c r="DE359" s="75"/>
      <c r="DF359" s="75"/>
      <c r="DG359" s="75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</row>
    <row r="360" spans="1:463" s="34" customFormat="1" ht="30" x14ac:dyDescent="0.25">
      <c r="A360" s="207" t="s">
        <v>234</v>
      </c>
      <c r="B360" s="208"/>
      <c r="C360" s="209" t="s">
        <v>230</v>
      </c>
      <c r="D360" s="210" t="s">
        <v>3</v>
      </c>
      <c r="E360" s="211" t="s">
        <v>3</v>
      </c>
      <c r="F360" s="463" t="s">
        <v>231</v>
      </c>
      <c r="G360" s="464"/>
      <c r="H360" s="465"/>
      <c r="I360" s="210" t="s">
        <v>4</v>
      </c>
      <c r="J360" s="212" t="s">
        <v>232</v>
      </c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75"/>
      <c r="CB360" s="75"/>
      <c r="CC360" s="75"/>
      <c r="CD360" s="75"/>
      <c r="CE360" s="75"/>
      <c r="CF360" s="75"/>
      <c r="CG360" s="75"/>
      <c r="CH360" s="75"/>
      <c r="CI360" s="75"/>
      <c r="CJ360" s="75"/>
      <c r="CK360" s="75"/>
      <c r="CL360" s="75"/>
      <c r="CM360" s="75"/>
      <c r="CN360" s="75"/>
      <c r="CO360" s="75"/>
      <c r="CP360" s="75"/>
      <c r="CQ360" s="75"/>
      <c r="CR360" s="75"/>
      <c r="CS360" s="75"/>
      <c r="CT360" s="75"/>
      <c r="CU360" s="75"/>
      <c r="CV360" s="75"/>
      <c r="CW360" s="75"/>
      <c r="CX360" s="75"/>
      <c r="CY360" s="75"/>
      <c r="CZ360" s="75"/>
      <c r="DA360" s="75"/>
      <c r="DB360" s="75"/>
      <c r="DC360" s="75"/>
      <c r="DD360" s="75"/>
      <c r="DE360" s="75"/>
      <c r="DF360" s="75"/>
      <c r="DG360" s="75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</row>
    <row r="361" spans="1:463" s="34" customFormat="1" ht="22.5" customHeight="1" thickBot="1" x14ac:dyDescent="0.3">
      <c r="A361" s="213" t="s">
        <v>233</v>
      </c>
      <c r="B361" s="214"/>
      <c r="C361" s="215"/>
      <c r="D361" s="216" t="s">
        <v>5</v>
      </c>
      <c r="E361" s="217" t="s">
        <v>5</v>
      </c>
      <c r="F361" s="218"/>
      <c r="G361" s="219"/>
      <c r="H361" s="220"/>
      <c r="I361" s="216" t="s">
        <v>6</v>
      </c>
      <c r="J361" s="191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75"/>
      <c r="CB361" s="75"/>
      <c r="CC361" s="75"/>
      <c r="CD361" s="75"/>
      <c r="CE361" s="75"/>
      <c r="CF361" s="75"/>
      <c r="CG361" s="75"/>
      <c r="CH361" s="75"/>
      <c r="CI361" s="75"/>
      <c r="CJ361" s="75"/>
      <c r="CK361" s="75"/>
      <c r="CL361" s="75"/>
      <c r="CM361" s="75"/>
      <c r="CN361" s="75"/>
      <c r="CO361" s="75"/>
      <c r="CP361" s="75"/>
      <c r="CQ361" s="75"/>
      <c r="CR361" s="75"/>
      <c r="CS361" s="75"/>
      <c r="CT361" s="75"/>
      <c r="CU361" s="75"/>
      <c r="CV361" s="75"/>
      <c r="CW361" s="75"/>
      <c r="CX361" s="75"/>
      <c r="CY361" s="75"/>
      <c r="CZ361" s="75"/>
      <c r="DA361" s="75"/>
      <c r="DB361" s="75"/>
      <c r="DC361" s="75"/>
      <c r="DD361" s="75"/>
      <c r="DE361" s="75"/>
      <c r="DF361" s="75"/>
      <c r="DG361" s="75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</row>
    <row r="362" spans="1:463" s="34" customFormat="1" ht="15.75" thickBot="1" x14ac:dyDescent="0.3">
      <c r="A362" s="221"/>
      <c r="B362" s="222"/>
      <c r="C362" s="223"/>
      <c r="D362" s="224" t="s">
        <v>7</v>
      </c>
      <c r="E362" s="224" t="s">
        <v>8</v>
      </c>
      <c r="F362" s="224" t="s">
        <v>9</v>
      </c>
      <c r="G362" s="224" t="s">
        <v>10</v>
      </c>
      <c r="H362" s="225" t="s">
        <v>11</v>
      </c>
      <c r="I362" s="225" t="s">
        <v>12</v>
      </c>
      <c r="J362" s="226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75"/>
      <c r="CB362" s="75"/>
      <c r="CC362" s="75"/>
      <c r="CD362" s="75"/>
      <c r="CE362" s="75"/>
      <c r="CF362" s="75"/>
      <c r="CG362" s="75"/>
      <c r="CH362" s="75"/>
      <c r="CI362" s="75"/>
      <c r="CJ362" s="75"/>
      <c r="CK362" s="75"/>
      <c r="CL362" s="75"/>
      <c r="CM362" s="75"/>
      <c r="CN362" s="75"/>
      <c r="CO362" s="75"/>
      <c r="CP362" s="75"/>
      <c r="CQ362" s="75"/>
      <c r="CR362" s="75"/>
      <c r="CS362" s="75"/>
      <c r="CT362" s="75"/>
      <c r="CU362" s="75"/>
      <c r="CV362" s="75"/>
      <c r="CW362" s="75"/>
      <c r="CX362" s="75"/>
      <c r="CY362" s="75"/>
      <c r="CZ362" s="75"/>
      <c r="DA362" s="75"/>
      <c r="DB362" s="75"/>
      <c r="DC362" s="75"/>
      <c r="DD362" s="75"/>
      <c r="DE362" s="75"/>
      <c r="DF362" s="75"/>
      <c r="DG362" s="75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</row>
    <row r="363" spans="1:463" s="34" customFormat="1" x14ac:dyDescent="0.25">
      <c r="A363" s="238"/>
      <c r="B363" s="239" t="s">
        <v>13</v>
      </c>
      <c r="C363" s="290"/>
      <c r="D363" s="210"/>
      <c r="E363" s="242"/>
      <c r="F363" s="210"/>
      <c r="G363" s="210"/>
      <c r="H363" s="211"/>
      <c r="I363" s="210"/>
      <c r="J363" s="212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75"/>
      <c r="CB363" s="75"/>
      <c r="CC363" s="75"/>
      <c r="CD363" s="75"/>
      <c r="CE363" s="75"/>
      <c r="CF363" s="75"/>
      <c r="CG363" s="75"/>
      <c r="CH363" s="75"/>
      <c r="CI363" s="75"/>
      <c r="CJ363" s="75"/>
      <c r="CK363" s="75"/>
      <c r="CL363" s="75"/>
      <c r="CM363" s="75"/>
      <c r="CN363" s="75"/>
      <c r="CO363" s="75"/>
      <c r="CP363" s="75"/>
      <c r="CQ363" s="75"/>
      <c r="CR363" s="75"/>
      <c r="CS363" s="75"/>
      <c r="CT363" s="75"/>
      <c r="CU363" s="75"/>
      <c r="CV363" s="75"/>
      <c r="CW363" s="75"/>
      <c r="CX363" s="75"/>
      <c r="CY363" s="75"/>
      <c r="CZ363" s="75"/>
      <c r="DA363" s="75"/>
      <c r="DB363" s="75"/>
      <c r="DC363" s="75"/>
      <c r="DD363" s="75"/>
      <c r="DE363" s="75"/>
      <c r="DF363" s="75"/>
      <c r="DG363" s="75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</row>
    <row r="364" spans="1:463" s="25" customFormat="1" x14ac:dyDescent="0.25">
      <c r="A364" s="189" t="s">
        <v>185</v>
      </c>
      <c r="B364" s="202"/>
      <c r="C364" s="230" t="s">
        <v>392</v>
      </c>
      <c r="D364" s="231"/>
      <c r="E364" s="97"/>
      <c r="F364" s="195">
        <v>8</v>
      </c>
      <c r="G364" s="195">
        <v>7.8</v>
      </c>
      <c r="H364" s="195">
        <v>19</v>
      </c>
      <c r="I364" s="195">
        <v>194</v>
      </c>
      <c r="J364" s="191" t="s">
        <v>87</v>
      </c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75"/>
      <c r="CB364" s="75"/>
      <c r="CC364" s="75"/>
      <c r="CD364" s="75"/>
      <c r="CE364" s="75"/>
      <c r="CF364" s="75"/>
      <c r="CG364" s="75"/>
      <c r="CH364" s="75"/>
      <c r="CI364" s="75"/>
      <c r="CJ364" s="75"/>
      <c r="CK364" s="75"/>
      <c r="CL364" s="75"/>
      <c r="CM364" s="75"/>
      <c r="CN364" s="75"/>
      <c r="CO364" s="75"/>
      <c r="CP364" s="75"/>
      <c r="CQ364" s="75"/>
      <c r="CR364" s="75"/>
      <c r="CS364" s="75"/>
      <c r="CT364" s="75"/>
      <c r="CU364" s="75"/>
      <c r="CV364" s="75"/>
      <c r="CW364" s="75"/>
      <c r="CX364" s="75"/>
      <c r="CY364" s="75"/>
      <c r="CZ364" s="75"/>
      <c r="DA364" s="75"/>
      <c r="DB364" s="75"/>
      <c r="DC364" s="75"/>
      <c r="DD364" s="75"/>
      <c r="DE364" s="75"/>
      <c r="DF364" s="75"/>
      <c r="DG364" s="75"/>
    </row>
    <row r="365" spans="1:463" s="25" customFormat="1" x14ac:dyDescent="0.25">
      <c r="A365" s="189"/>
      <c r="B365" s="188" t="s">
        <v>15</v>
      </c>
      <c r="C365" s="230"/>
      <c r="D365" s="190">
        <v>25</v>
      </c>
      <c r="E365" s="97">
        <v>25</v>
      </c>
      <c r="F365" s="190"/>
      <c r="G365" s="190"/>
      <c r="H365" s="190"/>
      <c r="I365" s="190"/>
      <c r="J365" s="26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75"/>
      <c r="CB365" s="75"/>
      <c r="CC365" s="75"/>
      <c r="CD365" s="75"/>
      <c r="CE365" s="75"/>
      <c r="CF365" s="75"/>
      <c r="CG365" s="75"/>
      <c r="CH365" s="75"/>
      <c r="CI365" s="75"/>
      <c r="CJ365" s="75"/>
      <c r="CK365" s="75"/>
      <c r="CL365" s="75"/>
      <c r="CM365" s="75"/>
      <c r="CN365" s="75"/>
      <c r="CO365" s="75"/>
      <c r="CP365" s="75"/>
      <c r="CQ365" s="75"/>
      <c r="CR365" s="75"/>
      <c r="CS365" s="75"/>
      <c r="CT365" s="75"/>
      <c r="CU365" s="75"/>
      <c r="CV365" s="75"/>
      <c r="CW365" s="75"/>
      <c r="CX365" s="75"/>
      <c r="CY365" s="75"/>
      <c r="CZ365" s="75"/>
      <c r="DA365" s="75"/>
      <c r="DB365" s="75"/>
      <c r="DC365" s="75"/>
      <c r="DD365" s="75"/>
      <c r="DE365" s="75"/>
      <c r="DF365" s="75"/>
      <c r="DG365" s="75"/>
    </row>
    <row r="366" spans="1:463" s="25" customFormat="1" x14ac:dyDescent="0.25">
      <c r="A366" s="189"/>
      <c r="B366" s="229" t="s">
        <v>16</v>
      </c>
      <c r="C366" s="280"/>
      <c r="D366" s="190">
        <v>88</v>
      </c>
      <c r="E366" s="97">
        <v>88</v>
      </c>
      <c r="F366" s="190"/>
      <c r="G366" s="190"/>
      <c r="H366" s="97"/>
      <c r="I366" s="190"/>
      <c r="J366" s="26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75"/>
      <c r="CB366" s="75"/>
      <c r="CC366" s="75"/>
      <c r="CD366" s="75"/>
      <c r="CE366" s="75"/>
      <c r="CF366" s="75"/>
      <c r="CG366" s="75"/>
      <c r="CH366" s="75"/>
      <c r="CI366" s="75"/>
      <c r="CJ366" s="75"/>
      <c r="CK366" s="75"/>
      <c r="CL366" s="75"/>
      <c r="CM366" s="75"/>
      <c r="CN366" s="75"/>
      <c r="CO366" s="75"/>
      <c r="CP366" s="75"/>
      <c r="CQ366" s="75"/>
      <c r="CR366" s="75"/>
      <c r="CS366" s="75"/>
      <c r="CT366" s="75"/>
      <c r="CU366" s="75"/>
      <c r="CV366" s="75"/>
      <c r="CW366" s="75"/>
      <c r="CX366" s="75"/>
      <c r="CY366" s="75"/>
      <c r="CZ366" s="75"/>
      <c r="DA366" s="75"/>
      <c r="DB366" s="75"/>
      <c r="DC366" s="75"/>
      <c r="DD366" s="75"/>
      <c r="DE366" s="75"/>
      <c r="DF366" s="75"/>
      <c r="DG366" s="75"/>
    </row>
    <row r="367" spans="1:463" s="25" customFormat="1" x14ac:dyDescent="0.25">
      <c r="A367" s="189"/>
      <c r="B367" s="229" t="s">
        <v>17</v>
      </c>
      <c r="C367" s="280"/>
      <c r="D367" s="190">
        <v>88</v>
      </c>
      <c r="E367" s="97">
        <v>88</v>
      </c>
      <c r="F367" s="190"/>
      <c r="G367" s="190"/>
      <c r="H367" s="97"/>
      <c r="I367" s="190"/>
      <c r="J367" s="26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75"/>
      <c r="CB367" s="75"/>
      <c r="CC367" s="75"/>
      <c r="CD367" s="75"/>
      <c r="CE367" s="75"/>
      <c r="CF367" s="75"/>
      <c r="CG367" s="75"/>
      <c r="CH367" s="75"/>
      <c r="CI367" s="75"/>
      <c r="CJ367" s="75"/>
      <c r="CK367" s="75"/>
      <c r="CL367" s="75"/>
      <c r="CM367" s="75"/>
      <c r="CN367" s="75"/>
      <c r="CO367" s="75"/>
      <c r="CP367" s="75"/>
      <c r="CQ367" s="75"/>
      <c r="CR367" s="75"/>
      <c r="CS367" s="75"/>
      <c r="CT367" s="75"/>
      <c r="CU367" s="75"/>
      <c r="CV367" s="75"/>
      <c r="CW367" s="75"/>
      <c r="CX367" s="75"/>
      <c r="CY367" s="75"/>
      <c r="CZ367" s="75"/>
      <c r="DA367" s="75"/>
      <c r="DB367" s="75"/>
      <c r="DC367" s="75"/>
      <c r="DD367" s="75"/>
      <c r="DE367" s="75"/>
      <c r="DF367" s="75"/>
      <c r="DG367" s="75"/>
    </row>
    <row r="368" spans="1:463" s="25" customFormat="1" x14ac:dyDescent="0.25">
      <c r="A368" s="189"/>
      <c r="B368" s="229" t="s">
        <v>18</v>
      </c>
      <c r="C368" s="230"/>
      <c r="D368" s="190">
        <v>1</v>
      </c>
      <c r="E368" s="97">
        <v>1</v>
      </c>
      <c r="F368" s="190"/>
      <c r="G368" s="190"/>
      <c r="H368" s="97"/>
      <c r="I368" s="190"/>
      <c r="J368" s="26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75"/>
      <c r="CB368" s="75"/>
      <c r="CC368" s="75"/>
      <c r="CD368" s="75"/>
      <c r="CE368" s="75"/>
      <c r="CF368" s="75"/>
      <c r="CG368" s="75"/>
      <c r="CH368" s="75"/>
      <c r="CI368" s="75"/>
      <c r="CJ368" s="75"/>
      <c r="CK368" s="75"/>
      <c r="CL368" s="75"/>
      <c r="CM368" s="75"/>
      <c r="CN368" s="75"/>
      <c r="CO368" s="75"/>
      <c r="CP368" s="75"/>
      <c r="CQ368" s="75"/>
      <c r="CR368" s="75"/>
      <c r="CS368" s="75"/>
      <c r="CT368" s="75"/>
      <c r="CU368" s="75"/>
      <c r="CV368" s="75"/>
      <c r="CW368" s="75"/>
      <c r="CX368" s="75"/>
      <c r="CY368" s="75"/>
      <c r="CZ368" s="75"/>
      <c r="DA368" s="75"/>
      <c r="DB368" s="75"/>
      <c r="DC368" s="75"/>
      <c r="DD368" s="75"/>
      <c r="DE368" s="75"/>
      <c r="DF368" s="75"/>
      <c r="DG368" s="75"/>
    </row>
    <row r="369" spans="1:112" s="25" customFormat="1" ht="30" customHeight="1" x14ac:dyDescent="0.25">
      <c r="A369" s="189"/>
      <c r="B369" s="229" t="s">
        <v>39</v>
      </c>
      <c r="C369" s="230"/>
      <c r="D369" s="190">
        <v>1</v>
      </c>
      <c r="E369" s="97">
        <v>1</v>
      </c>
      <c r="F369" s="190"/>
      <c r="G369" s="190"/>
      <c r="H369" s="97"/>
      <c r="I369" s="190"/>
      <c r="J369" s="26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75"/>
      <c r="CB369" s="75"/>
      <c r="CC369" s="75"/>
      <c r="CD369" s="75"/>
      <c r="CE369" s="75"/>
      <c r="CF369" s="75"/>
      <c r="CG369" s="75"/>
      <c r="CH369" s="75"/>
      <c r="CI369" s="75"/>
      <c r="CJ369" s="75"/>
      <c r="CK369" s="75"/>
      <c r="CL369" s="75"/>
      <c r="CM369" s="75"/>
      <c r="CN369" s="75"/>
      <c r="CO369" s="75"/>
      <c r="CP369" s="75"/>
      <c r="CQ369" s="75"/>
      <c r="CR369" s="75"/>
      <c r="CS369" s="75"/>
      <c r="CT369" s="75"/>
      <c r="CU369" s="75"/>
      <c r="CV369" s="75"/>
      <c r="CW369" s="75"/>
      <c r="CX369" s="75"/>
      <c r="CY369" s="75"/>
      <c r="CZ369" s="75"/>
      <c r="DA369" s="75"/>
      <c r="DB369" s="75"/>
      <c r="DC369" s="75"/>
      <c r="DD369" s="75"/>
      <c r="DE369" s="75"/>
      <c r="DF369" s="75"/>
      <c r="DG369" s="75"/>
    </row>
    <row r="370" spans="1:112" s="25" customFormat="1" x14ac:dyDescent="0.25">
      <c r="A370" s="189"/>
      <c r="B370" s="229" t="s">
        <v>20</v>
      </c>
      <c r="C370" s="230"/>
      <c r="D370" s="190">
        <v>3</v>
      </c>
      <c r="E370" s="97">
        <v>3</v>
      </c>
      <c r="F370" s="190"/>
      <c r="G370" s="190"/>
      <c r="H370" s="97"/>
      <c r="I370" s="190"/>
      <c r="J370" s="26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75"/>
      <c r="CB370" s="75"/>
      <c r="CC370" s="75"/>
      <c r="CD370" s="75"/>
      <c r="CE370" s="75"/>
      <c r="CF370" s="75"/>
      <c r="CG370" s="75"/>
      <c r="CH370" s="75"/>
      <c r="CI370" s="75"/>
      <c r="CJ370" s="75"/>
      <c r="CK370" s="75"/>
      <c r="CL370" s="75"/>
      <c r="CM370" s="75"/>
      <c r="CN370" s="75"/>
      <c r="CO370" s="75"/>
      <c r="CP370" s="75"/>
      <c r="CQ370" s="75"/>
      <c r="CR370" s="75"/>
      <c r="CS370" s="75"/>
      <c r="CT370" s="75"/>
      <c r="CU370" s="75"/>
      <c r="CV370" s="75"/>
      <c r="CW370" s="75"/>
      <c r="CX370" s="75"/>
      <c r="CY370" s="75"/>
      <c r="CZ370" s="75"/>
      <c r="DA370" s="75"/>
      <c r="DB370" s="75"/>
      <c r="DC370" s="75"/>
      <c r="DD370" s="75"/>
      <c r="DE370" s="75"/>
      <c r="DF370" s="75"/>
      <c r="DG370" s="75"/>
    </row>
    <row r="371" spans="1:112" s="25" customFormat="1" x14ac:dyDescent="0.25">
      <c r="A371" s="189" t="s">
        <v>63</v>
      </c>
      <c r="B371" s="94"/>
      <c r="C371" s="95">
        <v>180</v>
      </c>
      <c r="D371" s="233"/>
      <c r="E371" s="227"/>
      <c r="F371" s="190">
        <v>2.4166666666666665</v>
      </c>
      <c r="G371" s="97">
        <v>2.5833333333333335</v>
      </c>
      <c r="H371" s="97">
        <v>13.608333333333333</v>
      </c>
      <c r="I371" s="190">
        <v>87.3</v>
      </c>
      <c r="J371" s="191" t="s">
        <v>329</v>
      </c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75"/>
      <c r="CB371" s="75"/>
      <c r="CC371" s="75"/>
      <c r="CD371" s="75"/>
      <c r="CE371" s="75"/>
      <c r="CF371" s="75"/>
      <c r="CG371" s="75"/>
      <c r="CH371" s="75"/>
      <c r="CI371" s="75"/>
      <c r="CJ371" s="75"/>
      <c r="CK371" s="75"/>
      <c r="CL371" s="75"/>
      <c r="CM371" s="75"/>
      <c r="CN371" s="75"/>
      <c r="CO371" s="75"/>
      <c r="CP371" s="75"/>
      <c r="CQ371" s="75"/>
      <c r="CR371" s="75"/>
      <c r="CS371" s="75"/>
      <c r="CT371" s="75"/>
      <c r="CU371" s="75"/>
      <c r="CV371" s="75"/>
      <c r="CW371" s="75"/>
      <c r="CX371" s="75"/>
      <c r="CY371" s="75"/>
      <c r="CZ371" s="75"/>
      <c r="DA371" s="75"/>
      <c r="DB371" s="75"/>
      <c r="DC371" s="75"/>
      <c r="DD371" s="75"/>
      <c r="DE371" s="75"/>
      <c r="DF371" s="75"/>
      <c r="DG371" s="75"/>
      <c r="DH371"/>
    </row>
    <row r="372" spans="1:112" s="25" customFormat="1" x14ac:dyDescent="0.25">
      <c r="A372" s="189"/>
      <c r="B372" s="94" t="s">
        <v>64</v>
      </c>
      <c r="C372" s="95"/>
      <c r="D372" s="190">
        <v>1.5</v>
      </c>
      <c r="E372" s="97">
        <v>1.5</v>
      </c>
      <c r="F372" s="190"/>
      <c r="G372" s="97"/>
      <c r="H372" s="97"/>
      <c r="I372" s="190"/>
      <c r="J372" s="191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75"/>
      <c r="CB372" s="75"/>
      <c r="CC372" s="75"/>
      <c r="CD372" s="75"/>
      <c r="CE372" s="75"/>
      <c r="CF372" s="75"/>
      <c r="CG372" s="75"/>
      <c r="CH372" s="75"/>
      <c r="CI372" s="75"/>
      <c r="CJ372" s="75"/>
      <c r="CK372" s="75"/>
      <c r="CL372" s="75"/>
      <c r="CM372" s="75"/>
      <c r="CN372" s="75"/>
      <c r="CO372" s="75"/>
      <c r="CP372" s="75"/>
      <c r="CQ372" s="75"/>
      <c r="CR372" s="75"/>
      <c r="CS372" s="75"/>
      <c r="CT372" s="75"/>
      <c r="CU372" s="75"/>
      <c r="CV372" s="75"/>
      <c r="CW372" s="75"/>
      <c r="CX372" s="75"/>
      <c r="CY372" s="75"/>
      <c r="CZ372" s="75"/>
      <c r="DA372" s="75"/>
      <c r="DB372" s="75"/>
      <c r="DC372" s="75"/>
      <c r="DD372" s="75"/>
      <c r="DE372" s="75"/>
      <c r="DF372" s="75"/>
      <c r="DG372" s="75"/>
      <c r="DH372"/>
    </row>
    <row r="373" spans="1:112" s="25" customFormat="1" x14ac:dyDescent="0.25">
      <c r="A373" s="189"/>
      <c r="B373" s="94" t="s">
        <v>18</v>
      </c>
      <c r="C373" s="95"/>
      <c r="D373" s="190">
        <v>8</v>
      </c>
      <c r="E373" s="97">
        <v>8</v>
      </c>
      <c r="F373" s="190"/>
      <c r="G373" s="97"/>
      <c r="H373" s="97"/>
      <c r="I373" s="190"/>
      <c r="J373" s="191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75"/>
      <c r="CB373" s="75"/>
      <c r="CC373" s="75"/>
      <c r="CD373" s="75"/>
      <c r="CE373" s="75"/>
      <c r="CF373" s="75"/>
      <c r="CG373" s="75"/>
      <c r="CH373" s="75"/>
      <c r="CI373" s="75"/>
      <c r="CJ373" s="75"/>
      <c r="CK373" s="75"/>
      <c r="CL373" s="75"/>
      <c r="CM373" s="75"/>
      <c r="CN373" s="75"/>
      <c r="CO373" s="75"/>
      <c r="CP373" s="75"/>
      <c r="CQ373" s="75"/>
      <c r="CR373" s="75"/>
      <c r="CS373" s="75"/>
      <c r="CT373" s="75"/>
      <c r="CU373" s="75"/>
      <c r="CV373" s="75"/>
      <c r="CW373" s="75"/>
      <c r="CX373" s="75"/>
      <c r="CY373" s="75"/>
      <c r="CZ373" s="75"/>
      <c r="DA373" s="75"/>
      <c r="DB373" s="75"/>
      <c r="DC373" s="75"/>
      <c r="DD373" s="75"/>
      <c r="DE373" s="75"/>
      <c r="DF373" s="75"/>
      <c r="DG373" s="75"/>
      <c r="DH373"/>
    </row>
    <row r="374" spans="1:112" s="25" customFormat="1" x14ac:dyDescent="0.25">
      <c r="A374" s="99"/>
      <c r="B374" s="94" t="s">
        <v>16</v>
      </c>
      <c r="C374" s="95"/>
      <c r="D374" s="190">
        <v>90</v>
      </c>
      <c r="E374" s="97">
        <v>90</v>
      </c>
      <c r="F374" s="190"/>
      <c r="G374" s="97"/>
      <c r="H374" s="97"/>
      <c r="I374" s="190"/>
      <c r="J374" s="191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75"/>
      <c r="CB374" s="75"/>
      <c r="CC374" s="75"/>
      <c r="CD374" s="75"/>
      <c r="CE374" s="75"/>
      <c r="CF374" s="75"/>
      <c r="CG374" s="75"/>
      <c r="CH374" s="75"/>
      <c r="CI374" s="75"/>
      <c r="CJ374" s="75"/>
      <c r="CK374" s="75"/>
      <c r="CL374" s="75"/>
      <c r="CM374" s="75"/>
      <c r="CN374" s="75"/>
      <c r="CO374" s="75"/>
      <c r="CP374" s="75"/>
      <c r="CQ374" s="75"/>
      <c r="CR374" s="75"/>
      <c r="CS374" s="75"/>
      <c r="CT374" s="75"/>
      <c r="CU374" s="75"/>
      <c r="CV374" s="75"/>
      <c r="CW374" s="75"/>
      <c r="CX374" s="75"/>
      <c r="CY374" s="75"/>
      <c r="CZ374" s="75"/>
      <c r="DA374" s="75"/>
      <c r="DB374" s="75"/>
      <c r="DC374" s="75"/>
      <c r="DD374" s="75"/>
      <c r="DE374" s="75"/>
      <c r="DF374" s="75"/>
      <c r="DG374" s="75"/>
      <c r="DH374"/>
    </row>
    <row r="375" spans="1:112" s="25" customFormat="1" x14ac:dyDescent="0.25">
      <c r="A375" s="99"/>
      <c r="B375" s="94" t="s">
        <v>17</v>
      </c>
      <c r="C375" s="95"/>
      <c r="D375" s="190">
        <v>100</v>
      </c>
      <c r="E375" s="97">
        <v>100</v>
      </c>
      <c r="F375" s="190"/>
      <c r="G375" s="97"/>
      <c r="H375" s="97"/>
      <c r="I375" s="190"/>
      <c r="J375" s="191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75"/>
      <c r="CB375" s="75"/>
      <c r="CC375" s="75"/>
      <c r="CD375" s="75"/>
      <c r="CE375" s="75"/>
      <c r="CF375" s="75"/>
      <c r="CG375" s="75"/>
      <c r="CH375" s="75"/>
      <c r="CI375" s="75"/>
      <c r="CJ375" s="75"/>
      <c r="CK375" s="75"/>
      <c r="CL375" s="75"/>
      <c r="CM375" s="75"/>
      <c r="CN375" s="75"/>
      <c r="CO375" s="75"/>
      <c r="CP375" s="75"/>
      <c r="CQ375" s="75"/>
      <c r="CR375" s="75"/>
      <c r="CS375" s="75"/>
      <c r="CT375" s="75"/>
      <c r="CU375" s="75"/>
      <c r="CV375" s="75"/>
      <c r="CW375" s="75"/>
      <c r="CX375" s="75"/>
      <c r="CY375" s="75"/>
      <c r="CZ375" s="75"/>
      <c r="DA375" s="75"/>
      <c r="DB375" s="75"/>
      <c r="DC375" s="75"/>
      <c r="DD375" s="75"/>
      <c r="DE375" s="75"/>
      <c r="DF375" s="75"/>
      <c r="DG375" s="75"/>
      <c r="DH375"/>
    </row>
    <row r="376" spans="1:112" x14ac:dyDescent="0.25">
      <c r="A376" s="189" t="s">
        <v>23</v>
      </c>
      <c r="C376" s="192" t="s">
        <v>158</v>
      </c>
      <c r="D376" s="233"/>
      <c r="E376" s="227"/>
      <c r="F376" s="190">
        <v>1.91</v>
      </c>
      <c r="G376" s="97">
        <v>4.3499999999999996</v>
      </c>
      <c r="H376" s="96">
        <v>12.89</v>
      </c>
      <c r="I376" s="190">
        <v>99</v>
      </c>
      <c r="J376" s="191" t="s">
        <v>24</v>
      </c>
    </row>
    <row r="377" spans="1:112" x14ac:dyDescent="0.25">
      <c r="A377" s="189"/>
      <c r="B377" s="94" t="s">
        <v>25</v>
      </c>
      <c r="C377" s="95"/>
      <c r="D377" s="190">
        <v>25</v>
      </c>
      <c r="E377" s="97">
        <v>25</v>
      </c>
      <c r="F377" s="190"/>
      <c r="G377" s="97"/>
      <c r="H377" s="97"/>
      <c r="I377" s="190"/>
      <c r="J377" s="191"/>
    </row>
    <row r="378" spans="1:112" ht="15.75" thickBot="1" x14ac:dyDescent="0.3">
      <c r="A378" s="189"/>
      <c r="B378" s="94" t="s">
        <v>20</v>
      </c>
      <c r="C378" s="95"/>
      <c r="D378" s="190">
        <v>5</v>
      </c>
      <c r="E378" s="97">
        <v>5</v>
      </c>
      <c r="F378" s="190" t="s">
        <v>1</v>
      </c>
      <c r="G378" s="97"/>
      <c r="H378" s="97"/>
      <c r="I378" s="190"/>
      <c r="J378" s="191"/>
    </row>
    <row r="379" spans="1:112" ht="15.75" thickBot="1" x14ac:dyDescent="0.3">
      <c r="A379" s="234" t="s">
        <v>26</v>
      </c>
      <c r="B379" s="235"/>
      <c r="C379" s="236">
        <v>413</v>
      </c>
      <c r="D379" s="225"/>
      <c r="E379" s="224"/>
      <c r="F379" s="224">
        <f>SUM(F363:F378)</f>
        <v>12.326666666666666</v>
      </c>
      <c r="G379" s="224">
        <f>SUM(G363:G378)</f>
        <v>14.733333333333333</v>
      </c>
      <c r="H379" s="224">
        <f>SUM(H363:H378)</f>
        <v>45.498333333333335</v>
      </c>
      <c r="I379" s="224">
        <f>SUM(I363:I378)</f>
        <v>380.3</v>
      </c>
      <c r="J379" s="237"/>
    </row>
    <row r="380" spans="1:112" x14ac:dyDescent="0.25">
      <c r="A380" s="189" t="s">
        <v>27</v>
      </c>
      <c r="C380" s="95">
        <v>125</v>
      </c>
      <c r="D380" s="100">
        <v>125</v>
      </c>
      <c r="E380" s="95">
        <v>125</v>
      </c>
      <c r="F380" s="190">
        <v>1.2</v>
      </c>
      <c r="G380" s="97">
        <v>0.06</v>
      </c>
      <c r="H380" s="96">
        <v>17.5</v>
      </c>
      <c r="I380" s="97">
        <v>75</v>
      </c>
      <c r="J380" s="191" t="s">
        <v>272</v>
      </c>
    </row>
    <row r="381" spans="1:112" ht="15" customHeight="1" thickBot="1" x14ac:dyDescent="0.3">
      <c r="A381" s="189" t="s">
        <v>196</v>
      </c>
      <c r="C381" s="95"/>
      <c r="D381" s="100"/>
      <c r="E381" s="95"/>
      <c r="F381" s="190"/>
      <c r="G381" s="97"/>
      <c r="I381" s="97"/>
      <c r="J381" s="191"/>
    </row>
    <row r="382" spans="1:112" ht="19.5" customHeight="1" thickBot="1" x14ac:dyDescent="0.3">
      <c r="A382" s="234" t="s">
        <v>26</v>
      </c>
      <c r="B382" s="235"/>
      <c r="C382" s="236">
        <f>SUM(C380)</f>
        <v>125</v>
      </c>
      <c r="D382" s="286"/>
      <c r="E382" s="237"/>
      <c r="F382" s="211">
        <f>SUM(F380:F381)</f>
        <v>1.2</v>
      </c>
      <c r="G382" s="211">
        <f t="shared" ref="G382" si="5">SUM(G380:G381)</f>
        <v>0.06</v>
      </c>
      <c r="H382" s="211">
        <v>17.5</v>
      </c>
      <c r="I382" s="211">
        <v>75</v>
      </c>
      <c r="J382" s="237"/>
    </row>
    <row r="383" spans="1:112" ht="19.5" customHeight="1" thickBot="1" x14ac:dyDescent="0.3">
      <c r="A383" s="238"/>
      <c r="B383" s="239"/>
      <c r="C383" s="240">
        <v>538</v>
      </c>
      <c r="D383" s="287"/>
      <c r="E383" s="293"/>
      <c r="F383" s="294">
        <f>F379+F382</f>
        <v>13.526666666666666</v>
      </c>
      <c r="G383" s="294">
        <f t="shared" ref="G383:I383" si="6">G379+G382</f>
        <v>14.793333333333333</v>
      </c>
      <c r="H383" s="294">
        <f t="shared" si="6"/>
        <v>62.998333333333335</v>
      </c>
      <c r="I383" s="294">
        <f t="shared" si="6"/>
        <v>455.3</v>
      </c>
      <c r="J383" s="295"/>
    </row>
    <row r="384" spans="1:112" ht="15" customHeight="1" x14ac:dyDescent="0.25">
      <c r="A384" s="238"/>
      <c r="B384" s="239" t="s">
        <v>28</v>
      </c>
      <c r="C384" s="240"/>
      <c r="D384" s="296"/>
      <c r="E384" s="243"/>
      <c r="G384" s="97"/>
      <c r="I384" s="190"/>
      <c r="J384" s="227"/>
    </row>
    <row r="385" spans="1:220" s="42" customFormat="1" x14ac:dyDescent="0.25">
      <c r="A385" s="189" t="s">
        <v>413</v>
      </c>
      <c r="B385" s="229"/>
      <c r="C385" s="230">
        <v>50</v>
      </c>
      <c r="D385" s="231"/>
      <c r="E385" s="97"/>
      <c r="F385" s="231">
        <v>0.35</v>
      </c>
      <c r="G385" s="97">
        <v>0.05</v>
      </c>
      <c r="H385" s="231">
        <v>0.95</v>
      </c>
      <c r="I385" s="190">
        <v>6</v>
      </c>
      <c r="J385" s="227" t="s">
        <v>349</v>
      </c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7"/>
      <c r="DF385" s="77"/>
      <c r="DG385" s="77"/>
      <c r="DH385" s="77"/>
      <c r="DI385" s="77"/>
      <c r="DJ385" s="77"/>
      <c r="DK385" s="77"/>
      <c r="DL385" s="77"/>
      <c r="DM385" s="77"/>
      <c r="DN385" s="77"/>
      <c r="DO385" s="77"/>
      <c r="DP385" s="77"/>
      <c r="DQ385" s="77"/>
      <c r="DR385" s="77"/>
      <c r="DS385" s="77"/>
      <c r="DT385" s="77"/>
      <c r="DU385" s="77"/>
      <c r="DV385" s="77"/>
      <c r="DW385" s="77"/>
      <c r="DX385" s="77"/>
      <c r="DY385" s="77"/>
      <c r="DZ385" s="77"/>
      <c r="EA385" s="77"/>
      <c r="EB385" s="77"/>
      <c r="EC385" s="77"/>
      <c r="ED385" s="77"/>
      <c r="EE385" s="77"/>
      <c r="EF385" s="77"/>
      <c r="EG385" s="77"/>
      <c r="EH385" s="77"/>
      <c r="EI385" s="77"/>
      <c r="EJ385" s="77"/>
      <c r="EK385" s="77"/>
      <c r="EL385" s="77"/>
      <c r="EM385" s="77"/>
      <c r="EN385" s="77"/>
      <c r="EO385" s="77"/>
      <c r="EP385" s="77"/>
      <c r="EQ385" s="77"/>
      <c r="ER385" s="77"/>
      <c r="ES385" s="77"/>
      <c r="ET385" s="77"/>
      <c r="EU385" s="77"/>
      <c r="EV385" s="77"/>
      <c r="EW385" s="77"/>
      <c r="EX385" s="77"/>
      <c r="EY385" s="77"/>
      <c r="EZ385" s="77"/>
      <c r="FA385" s="77"/>
      <c r="FB385" s="77"/>
      <c r="FC385" s="77"/>
      <c r="FD385" s="77"/>
      <c r="FE385" s="77"/>
      <c r="FF385" s="77"/>
      <c r="FG385" s="77"/>
      <c r="FH385" s="77"/>
      <c r="FI385" s="77"/>
      <c r="FJ385" s="77"/>
      <c r="FK385" s="77"/>
      <c r="FL385" s="77"/>
      <c r="FM385" s="77"/>
      <c r="FN385" s="77"/>
      <c r="FO385" s="77"/>
      <c r="FP385" s="77"/>
      <c r="FQ385" s="77"/>
      <c r="FR385" s="77"/>
      <c r="FS385" s="77"/>
      <c r="FT385" s="77"/>
      <c r="FU385" s="77"/>
      <c r="FV385" s="77"/>
      <c r="FW385" s="77"/>
      <c r="FX385" s="77"/>
      <c r="FY385" s="77"/>
      <c r="FZ385" s="77"/>
      <c r="GA385" s="77"/>
      <c r="GB385" s="77"/>
      <c r="GC385" s="77"/>
      <c r="GD385" s="77"/>
      <c r="GE385" s="77"/>
      <c r="GF385" s="77"/>
      <c r="GG385" s="77"/>
      <c r="GH385" s="77"/>
      <c r="GI385" s="77"/>
      <c r="GJ385" s="77"/>
      <c r="GK385" s="77"/>
      <c r="GL385" s="77"/>
      <c r="GM385" s="77"/>
      <c r="GN385" s="77"/>
      <c r="GO385" s="77"/>
      <c r="GP385" s="77"/>
      <c r="GQ385" s="77"/>
      <c r="GR385" s="77"/>
      <c r="GS385" s="77"/>
      <c r="GT385" s="77"/>
      <c r="GU385" s="77"/>
      <c r="GV385" s="77"/>
      <c r="GW385" s="77"/>
      <c r="GX385" s="77"/>
      <c r="GY385" s="77"/>
      <c r="GZ385" s="77"/>
      <c r="HA385" s="77"/>
      <c r="HB385" s="77"/>
      <c r="HC385" s="77"/>
      <c r="HD385" s="77"/>
      <c r="HE385" s="77"/>
      <c r="HF385" s="77"/>
      <c r="HG385" s="77"/>
      <c r="HH385" s="77"/>
      <c r="HI385" s="77"/>
      <c r="HJ385" s="77"/>
      <c r="HK385" s="77"/>
      <c r="HL385" s="77"/>
    </row>
    <row r="386" spans="1:220" s="42" customFormat="1" x14ac:dyDescent="0.25">
      <c r="A386" s="189"/>
      <c r="B386" s="229" t="s">
        <v>414</v>
      </c>
      <c r="C386" s="230"/>
      <c r="D386" s="231">
        <v>51</v>
      </c>
      <c r="E386" s="97">
        <v>50</v>
      </c>
      <c r="F386" s="231"/>
      <c r="G386" s="97"/>
      <c r="H386" s="231"/>
      <c r="I386" s="190"/>
      <c r="J386" s="202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7"/>
      <c r="BA386" s="77"/>
      <c r="BB386" s="77"/>
      <c r="BC386" s="77"/>
      <c r="BD386" s="77"/>
      <c r="BE386" s="77"/>
      <c r="BF386" s="77"/>
      <c r="BG386" s="77"/>
      <c r="BH386" s="77"/>
      <c r="BI386" s="77"/>
      <c r="BJ386" s="77"/>
      <c r="BK386" s="77"/>
      <c r="BL386" s="77"/>
      <c r="BM386" s="77"/>
      <c r="BN386" s="77"/>
      <c r="BO386" s="77"/>
      <c r="BP386" s="77"/>
      <c r="BQ386" s="77"/>
      <c r="BR386" s="77"/>
      <c r="BS386" s="77"/>
      <c r="BT386" s="77"/>
      <c r="BU386" s="77"/>
      <c r="BV386" s="77"/>
      <c r="BW386" s="77"/>
      <c r="BX386" s="77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7"/>
      <c r="DF386" s="77"/>
      <c r="DG386" s="77"/>
      <c r="DH386" s="77"/>
      <c r="DI386" s="77"/>
      <c r="DJ386" s="77"/>
      <c r="DK386" s="77"/>
      <c r="DL386" s="77"/>
      <c r="DM386" s="77"/>
      <c r="DN386" s="77"/>
      <c r="DO386" s="77"/>
      <c r="DP386" s="77"/>
      <c r="DQ386" s="77"/>
      <c r="DR386" s="77"/>
      <c r="DS386" s="77"/>
      <c r="DT386" s="77"/>
      <c r="DU386" s="77"/>
      <c r="DV386" s="77"/>
      <c r="DW386" s="77"/>
      <c r="DX386" s="77"/>
      <c r="DY386" s="77"/>
      <c r="DZ386" s="77"/>
      <c r="EA386" s="77"/>
      <c r="EB386" s="77"/>
      <c r="EC386" s="77"/>
      <c r="ED386" s="77"/>
      <c r="EE386" s="77"/>
      <c r="EF386" s="77"/>
      <c r="EG386" s="77"/>
      <c r="EH386" s="77"/>
      <c r="EI386" s="77"/>
      <c r="EJ386" s="77"/>
      <c r="EK386" s="77"/>
      <c r="EL386" s="77"/>
      <c r="EM386" s="77"/>
      <c r="EN386" s="77"/>
      <c r="EO386" s="77"/>
      <c r="EP386" s="77"/>
      <c r="EQ386" s="77"/>
      <c r="ER386" s="77"/>
      <c r="ES386" s="77"/>
      <c r="ET386" s="77"/>
      <c r="EU386" s="77"/>
      <c r="EV386" s="77"/>
      <c r="EW386" s="77"/>
      <c r="EX386" s="77"/>
      <c r="EY386" s="77"/>
      <c r="EZ386" s="77"/>
      <c r="FA386" s="77"/>
      <c r="FB386" s="77"/>
      <c r="FC386" s="77"/>
      <c r="FD386" s="77"/>
      <c r="FE386" s="77"/>
      <c r="FF386" s="77"/>
      <c r="FG386" s="77"/>
      <c r="FH386" s="77"/>
      <c r="FI386" s="77"/>
      <c r="FJ386" s="77"/>
      <c r="FK386" s="77"/>
      <c r="FL386" s="77"/>
      <c r="FM386" s="77"/>
      <c r="FN386" s="77"/>
      <c r="FO386" s="77"/>
      <c r="FP386" s="77"/>
      <c r="FQ386" s="77"/>
      <c r="FR386" s="77"/>
      <c r="FS386" s="77"/>
      <c r="FT386" s="77"/>
      <c r="FU386" s="77"/>
      <c r="FV386" s="77"/>
      <c r="FW386" s="77"/>
      <c r="FX386" s="77"/>
      <c r="FY386" s="77"/>
      <c r="FZ386" s="77"/>
      <c r="GA386" s="77"/>
      <c r="GB386" s="77"/>
      <c r="GC386" s="77"/>
      <c r="GD386" s="77"/>
      <c r="GE386" s="77"/>
      <c r="GF386" s="77"/>
      <c r="GG386" s="77"/>
      <c r="GH386" s="77"/>
      <c r="GI386" s="77"/>
      <c r="GJ386" s="77"/>
      <c r="GK386" s="77"/>
      <c r="GL386" s="77"/>
      <c r="GM386" s="77"/>
      <c r="GN386" s="77"/>
      <c r="GO386" s="77"/>
      <c r="GP386" s="77"/>
      <c r="GQ386" s="77"/>
      <c r="GR386" s="77"/>
      <c r="GS386" s="77"/>
      <c r="GT386" s="77"/>
      <c r="GU386" s="77"/>
      <c r="GV386" s="77"/>
      <c r="GW386" s="77"/>
      <c r="GX386" s="77"/>
      <c r="GY386" s="77"/>
      <c r="GZ386" s="77"/>
      <c r="HA386" s="77"/>
      <c r="HB386" s="77"/>
      <c r="HC386" s="77"/>
      <c r="HD386" s="77"/>
      <c r="HE386" s="77"/>
      <c r="HF386" s="77"/>
      <c r="HG386" s="77"/>
      <c r="HH386" s="77"/>
      <c r="HI386" s="77"/>
      <c r="HJ386" s="77"/>
      <c r="HK386" s="77"/>
      <c r="HL386" s="77"/>
    </row>
    <row r="387" spans="1:220" s="25" customFormat="1" ht="25.5" customHeight="1" x14ac:dyDescent="0.25">
      <c r="A387" s="198" t="s">
        <v>406</v>
      </c>
      <c r="B387" s="94"/>
      <c r="C387" s="95" t="s">
        <v>370</v>
      </c>
      <c r="D387" s="96"/>
      <c r="E387" s="97"/>
      <c r="F387" s="190">
        <v>3.8</v>
      </c>
      <c r="G387" s="97">
        <v>5.4</v>
      </c>
      <c r="H387" s="96">
        <v>18.600000000000001</v>
      </c>
      <c r="I387" s="190">
        <v>138</v>
      </c>
      <c r="J387" s="191" t="s">
        <v>199</v>
      </c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5"/>
      <c r="AN387" s="75"/>
      <c r="AO387" s="75"/>
      <c r="AP387" s="75"/>
      <c r="AQ387" s="75"/>
      <c r="AR387" s="75"/>
      <c r="AS387" s="75"/>
      <c r="AT387" s="75"/>
      <c r="AU387" s="75"/>
      <c r="AV387" s="75"/>
      <c r="AW387" s="75"/>
      <c r="AX387" s="75"/>
      <c r="AY387" s="75"/>
      <c r="AZ387" s="75"/>
      <c r="BA387" s="75"/>
      <c r="BB387" s="75"/>
      <c r="BC387" s="75"/>
      <c r="BD387" s="75"/>
      <c r="BE387" s="75"/>
      <c r="BF387" s="75"/>
      <c r="BG387" s="75"/>
      <c r="BH387" s="75"/>
      <c r="BI387" s="75"/>
      <c r="BJ387" s="75"/>
      <c r="BK387" s="75"/>
      <c r="BL387" s="75"/>
      <c r="BM387" s="75"/>
      <c r="BN387" s="75"/>
      <c r="BO387" s="75"/>
      <c r="BP387" s="75"/>
      <c r="BQ387" s="75"/>
      <c r="BR387" s="75"/>
      <c r="BS387" s="75"/>
      <c r="BT387" s="75"/>
      <c r="BU387" s="75"/>
      <c r="BV387" s="75"/>
      <c r="BW387" s="75"/>
      <c r="BX387" s="75"/>
      <c r="BY387" s="75"/>
      <c r="BZ387" s="75"/>
      <c r="CA387" s="75"/>
      <c r="CB387" s="75"/>
      <c r="CC387" s="75"/>
      <c r="CD387" s="75"/>
      <c r="CE387" s="75"/>
      <c r="CF387" s="75"/>
      <c r="CG387" s="75"/>
      <c r="CH387" s="75"/>
      <c r="CI387" s="75"/>
      <c r="CJ387" s="75"/>
      <c r="CK387" s="75"/>
      <c r="CL387" s="75"/>
      <c r="CM387" s="75"/>
      <c r="CN387" s="75"/>
      <c r="CO387" s="75"/>
      <c r="CP387" s="75"/>
      <c r="CQ387" s="75"/>
      <c r="CR387" s="75"/>
      <c r="CS387" s="75"/>
      <c r="CT387" s="75"/>
      <c r="CU387" s="75"/>
      <c r="CV387" s="75"/>
      <c r="CW387" s="75"/>
      <c r="CX387" s="75"/>
      <c r="CY387" s="75"/>
      <c r="CZ387" s="75"/>
      <c r="DA387" s="75"/>
      <c r="DB387" s="75"/>
      <c r="DC387" s="75"/>
      <c r="DD387" s="75"/>
      <c r="DE387" s="75"/>
      <c r="DF387" s="75"/>
      <c r="DG387" s="75"/>
    </row>
    <row r="388" spans="1:220" s="25" customFormat="1" x14ac:dyDescent="0.25">
      <c r="A388" s="189"/>
      <c r="B388" s="94" t="s">
        <v>203</v>
      </c>
      <c r="C388" s="192"/>
      <c r="D388" s="95">
        <v>22.61</v>
      </c>
      <c r="E388" s="100">
        <v>14.7</v>
      </c>
      <c r="F388" s="190"/>
      <c r="G388" s="190"/>
      <c r="H388" s="190"/>
      <c r="I388" s="190"/>
      <c r="J388" s="191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  <c r="AP388" s="75"/>
      <c r="AQ388" s="75"/>
      <c r="AR388" s="75"/>
      <c r="AS388" s="75"/>
      <c r="AT388" s="75"/>
      <c r="AU388" s="75"/>
      <c r="AV388" s="75"/>
      <c r="AW388" s="75"/>
      <c r="AX388" s="75"/>
      <c r="AY388" s="75"/>
      <c r="AZ388" s="75"/>
      <c r="BA388" s="75"/>
      <c r="BB388" s="75"/>
      <c r="BC388" s="75"/>
      <c r="BD388" s="75"/>
      <c r="BE388" s="75"/>
      <c r="BF388" s="75"/>
      <c r="BG388" s="75"/>
      <c r="BH388" s="75"/>
      <c r="BI388" s="75"/>
      <c r="BJ388" s="75"/>
      <c r="BK388" s="75"/>
      <c r="BL388" s="75"/>
      <c r="BM388" s="75"/>
      <c r="BN388" s="75"/>
      <c r="BO388" s="75"/>
      <c r="BP388" s="75"/>
      <c r="BQ388" s="75"/>
      <c r="BR388" s="75"/>
      <c r="BS388" s="75"/>
      <c r="BT388" s="75"/>
      <c r="BU388" s="75"/>
      <c r="BV388" s="75"/>
      <c r="BW388" s="75"/>
      <c r="BX388" s="75"/>
      <c r="BY388" s="75"/>
      <c r="BZ388" s="75"/>
      <c r="CA388" s="75"/>
      <c r="CB388" s="75"/>
      <c r="CC388" s="75"/>
      <c r="CD388" s="75"/>
      <c r="CE388" s="75"/>
      <c r="CF388" s="75"/>
      <c r="CG388" s="75"/>
      <c r="CH388" s="75"/>
      <c r="CI388" s="75"/>
      <c r="CJ388" s="75"/>
      <c r="CK388" s="75"/>
      <c r="CL388" s="75"/>
      <c r="CM388" s="75"/>
      <c r="CN388" s="75"/>
      <c r="CO388" s="75"/>
      <c r="CP388" s="75"/>
      <c r="CQ388" s="75"/>
      <c r="CR388" s="75"/>
      <c r="CS388" s="75"/>
      <c r="CT388" s="75"/>
      <c r="CU388" s="75"/>
      <c r="CV388" s="75"/>
      <c r="CW388" s="75"/>
      <c r="CX388" s="75"/>
      <c r="CY388" s="75"/>
      <c r="CZ388" s="75"/>
      <c r="DA388" s="75"/>
      <c r="DB388" s="75"/>
      <c r="DC388" s="75"/>
      <c r="DD388" s="75"/>
      <c r="DE388" s="75"/>
      <c r="DF388" s="75"/>
      <c r="DG388" s="75"/>
      <c r="DH388"/>
    </row>
    <row r="389" spans="1:220" s="25" customFormat="1" x14ac:dyDescent="0.25">
      <c r="A389" s="189"/>
      <c r="B389" s="94" t="s">
        <v>29</v>
      </c>
      <c r="C389" s="95"/>
      <c r="D389" s="96">
        <v>69.36</v>
      </c>
      <c r="E389" s="97">
        <v>51</v>
      </c>
      <c r="F389" s="190"/>
      <c r="G389" s="97"/>
      <c r="H389" s="96"/>
      <c r="I389" s="190"/>
      <c r="J389" s="197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75"/>
      <c r="AR389" s="75"/>
      <c r="AS389" s="75"/>
      <c r="AT389" s="75"/>
      <c r="AU389" s="75"/>
      <c r="AV389" s="75"/>
      <c r="AW389" s="75"/>
      <c r="AX389" s="75"/>
      <c r="AY389" s="75"/>
      <c r="AZ389" s="75"/>
      <c r="BA389" s="75"/>
      <c r="BB389" s="75"/>
      <c r="BC389" s="75"/>
      <c r="BD389" s="75"/>
      <c r="BE389" s="75"/>
      <c r="BF389" s="75"/>
      <c r="BG389" s="75"/>
      <c r="BH389" s="75"/>
      <c r="BI389" s="75"/>
      <c r="BJ389" s="75"/>
      <c r="BK389" s="75"/>
      <c r="BL389" s="75"/>
      <c r="BM389" s="75"/>
      <c r="BN389" s="75"/>
      <c r="BO389" s="75"/>
      <c r="BP389" s="75"/>
      <c r="BQ389" s="75"/>
      <c r="BR389" s="75"/>
      <c r="BS389" s="75"/>
      <c r="BT389" s="75"/>
      <c r="BU389" s="75"/>
      <c r="BV389" s="75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75"/>
      <c r="CH389" s="75"/>
      <c r="CI389" s="75"/>
      <c r="CJ389" s="75"/>
      <c r="CK389" s="75"/>
      <c r="CL389" s="75"/>
      <c r="CM389" s="75"/>
      <c r="CN389" s="75"/>
      <c r="CO389" s="75"/>
      <c r="CP389" s="75"/>
      <c r="CQ389" s="75"/>
      <c r="CR389" s="75"/>
      <c r="CS389" s="75"/>
      <c r="CT389" s="75"/>
      <c r="CU389" s="75"/>
      <c r="CV389" s="75"/>
      <c r="CW389" s="75"/>
      <c r="CX389" s="75"/>
      <c r="CY389" s="75"/>
      <c r="CZ389" s="75"/>
      <c r="DA389" s="75"/>
      <c r="DB389" s="75"/>
      <c r="DC389" s="75"/>
      <c r="DD389" s="75"/>
      <c r="DE389" s="75"/>
      <c r="DF389" s="75"/>
      <c r="DG389" s="75"/>
    </row>
    <row r="390" spans="1:220" s="25" customFormat="1" x14ac:dyDescent="0.25">
      <c r="A390" s="189"/>
      <c r="B390" s="94" t="s">
        <v>30</v>
      </c>
      <c r="C390" s="95"/>
      <c r="D390" s="96">
        <v>45.88</v>
      </c>
      <c r="E390" s="97">
        <v>34.5</v>
      </c>
      <c r="F390" s="190"/>
      <c r="G390" s="97"/>
      <c r="H390" s="96"/>
      <c r="I390" s="190"/>
      <c r="J390" s="197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75"/>
      <c r="AL390" s="75"/>
      <c r="AM390" s="75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  <c r="CQ390" s="75"/>
      <c r="CR390" s="75"/>
      <c r="CS390" s="75"/>
      <c r="CT390" s="75"/>
      <c r="CU390" s="75"/>
      <c r="CV390" s="75"/>
      <c r="CW390" s="75"/>
      <c r="CX390" s="75"/>
      <c r="CY390" s="75"/>
      <c r="CZ390" s="75"/>
      <c r="DA390" s="75"/>
      <c r="DB390" s="75"/>
      <c r="DC390" s="75"/>
      <c r="DD390" s="75"/>
      <c r="DE390" s="75"/>
      <c r="DF390" s="75"/>
      <c r="DG390" s="75"/>
    </row>
    <row r="391" spans="1:220" s="25" customFormat="1" x14ac:dyDescent="0.25">
      <c r="A391" s="189"/>
      <c r="B391" s="94" t="s">
        <v>32</v>
      </c>
      <c r="C391" s="95"/>
      <c r="D391" s="96">
        <v>11.7</v>
      </c>
      <c r="E391" s="97">
        <v>8.8000000000000007</v>
      </c>
      <c r="F391" s="190"/>
      <c r="G391" s="97"/>
      <c r="H391" s="96"/>
      <c r="I391" s="190"/>
      <c r="J391" s="197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75"/>
      <c r="AK391" s="75"/>
      <c r="AL391" s="75"/>
      <c r="AM391" s="75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75"/>
      <c r="BD391" s="75"/>
      <c r="BE391" s="75"/>
      <c r="BF391" s="75"/>
      <c r="BG391" s="75"/>
      <c r="BH391" s="75"/>
      <c r="BI391" s="75"/>
      <c r="BJ391" s="75"/>
      <c r="BK391" s="75"/>
      <c r="BL391" s="75"/>
      <c r="BM391" s="75"/>
      <c r="BN391" s="75"/>
      <c r="BO391" s="75"/>
      <c r="BP391" s="75"/>
      <c r="BQ391" s="75"/>
      <c r="BR391" s="75"/>
      <c r="BS391" s="75"/>
      <c r="BT391" s="75"/>
      <c r="BU391" s="75"/>
      <c r="BV391" s="75"/>
      <c r="BW391" s="75"/>
      <c r="BX391" s="75"/>
      <c r="BY391" s="75"/>
      <c r="BZ391" s="75"/>
      <c r="CA391" s="75"/>
      <c r="CB391" s="75"/>
      <c r="CC391" s="75"/>
      <c r="CD391" s="75"/>
      <c r="CE391" s="75"/>
      <c r="CF391" s="75"/>
      <c r="CG391" s="75"/>
      <c r="CH391" s="75"/>
      <c r="CI391" s="75"/>
      <c r="CJ391" s="75"/>
      <c r="CK391" s="75"/>
      <c r="CL391" s="75"/>
      <c r="CM391" s="75"/>
      <c r="CN391" s="75"/>
      <c r="CO391" s="75"/>
      <c r="CP391" s="75"/>
      <c r="CQ391" s="75"/>
      <c r="CR391" s="75"/>
      <c r="CS391" s="75"/>
      <c r="CT391" s="75"/>
      <c r="CU391" s="75"/>
      <c r="CV391" s="75"/>
      <c r="CW391" s="75"/>
      <c r="CX391" s="75"/>
      <c r="CY391" s="75"/>
      <c r="CZ391" s="75"/>
      <c r="DA391" s="75"/>
      <c r="DB391" s="75"/>
      <c r="DC391" s="75"/>
      <c r="DD391" s="75"/>
      <c r="DE391" s="75"/>
      <c r="DF391" s="75"/>
      <c r="DG391" s="75"/>
    </row>
    <row r="392" spans="1:220" s="25" customFormat="1" x14ac:dyDescent="0.25">
      <c r="A392" s="189"/>
      <c r="B392" s="94" t="s">
        <v>33</v>
      </c>
      <c r="C392" s="95"/>
      <c r="D392" s="96">
        <v>10.59</v>
      </c>
      <c r="E392" s="97">
        <v>8.9</v>
      </c>
      <c r="F392" s="190"/>
      <c r="G392" s="97"/>
      <c r="H392" s="96"/>
      <c r="I392" s="190"/>
      <c r="J392" s="197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  <c r="AP392" s="75"/>
      <c r="AQ392" s="75"/>
      <c r="AR392" s="75"/>
      <c r="AS392" s="75"/>
      <c r="AT392" s="75"/>
      <c r="AU392" s="75"/>
      <c r="AV392" s="75"/>
      <c r="AW392" s="75"/>
      <c r="AX392" s="75"/>
      <c r="AY392" s="75"/>
      <c r="AZ392" s="75"/>
      <c r="BA392" s="75"/>
      <c r="BB392" s="75"/>
      <c r="BC392" s="75"/>
      <c r="BD392" s="75"/>
      <c r="BE392" s="75"/>
      <c r="BF392" s="75"/>
      <c r="BG392" s="75"/>
      <c r="BH392" s="75"/>
      <c r="BI392" s="75"/>
      <c r="BJ392" s="75"/>
      <c r="BK392" s="75"/>
      <c r="BL392" s="75"/>
      <c r="BM392" s="75"/>
      <c r="BN392" s="75"/>
      <c r="BO392" s="75"/>
      <c r="BP392" s="75"/>
      <c r="BQ392" s="75"/>
      <c r="BR392" s="75"/>
      <c r="BS392" s="75"/>
      <c r="BT392" s="75"/>
      <c r="BU392" s="75"/>
      <c r="BV392" s="75"/>
      <c r="BW392" s="75"/>
      <c r="BX392" s="75"/>
      <c r="BY392" s="75"/>
      <c r="BZ392" s="75"/>
      <c r="CA392" s="75"/>
      <c r="CB392" s="75"/>
      <c r="CC392" s="75"/>
      <c r="CD392" s="75"/>
      <c r="CE392" s="75"/>
      <c r="CF392" s="75"/>
      <c r="CG392" s="75"/>
      <c r="CH392" s="75"/>
      <c r="CI392" s="75"/>
      <c r="CJ392" s="75"/>
      <c r="CK392" s="75"/>
      <c r="CL392" s="75"/>
      <c r="CM392" s="75"/>
      <c r="CN392" s="75"/>
      <c r="CO392" s="75"/>
      <c r="CP392" s="75"/>
      <c r="CQ392" s="75"/>
      <c r="CR392" s="75"/>
      <c r="CS392" s="75"/>
      <c r="CT392" s="75"/>
      <c r="CU392" s="75"/>
      <c r="CV392" s="75"/>
      <c r="CW392" s="75"/>
      <c r="CX392" s="75"/>
      <c r="CY392" s="75"/>
      <c r="CZ392" s="75"/>
      <c r="DA392" s="75"/>
      <c r="DB392" s="75"/>
      <c r="DC392" s="75"/>
      <c r="DD392" s="75"/>
      <c r="DE392" s="75"/>
      <c r="DF392" s="75"/>
      <c r="DG392" s="75"/>
    </row>
    <row r="393" spans="1:220" s="25" customFormat="1" x14ac:dyDescent="0.25">
      <c r="A393" s="189"/>
      <c r="B393" s="94" t="s">
        <v>34</v>
      </c>
      <c r="C393" s="95"/>
      <c r="D393" s="96">
        <v>4</v>
      </c>
      <c r="E393" s="97">
        <v>4</v>
      </c>
      <c r="F393" s="190"/>
      <c r="G393" s="97"/>
      <c r="H393" s="96"/>
      <c r="I393" s="190"/>
      <c r="J393" s="197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5"/>
      <c r="BC393" s="75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5"/>
      <c r="CA393" s="75"/>
      <c r="CB393" s="75"/>
      <c r="CC393" s="75"/>
      <c r="CD393" s="75"/>
      <c r="CE393" s="75"/>
      <c r="CF393" s="75"/>
      <c r="CG393" s="75"/>
      <c r="CH393" s="75"/>
      <c r="CI393" s="75"/>
      <c r="CJ393" s="75"/>
      <c r="CK393" s="75"/>
      <c r="CL393" s="75"/>
      <c r="CM393" s="75"/>
      <c r="CN393" s="75"/>
      <c r="CO393" s="75"/>
      <c r="CP393" s="75"/>
      <c r="CQ393" s="75"/>
      <c r="CR393" s="75"/>
      <c r="CS393" s="75"/>
      <c r="CT393" s="75"/>
      <c r="CU393" s="75"/>
      <c r="CV393" s="75"/>
      <c r="CW393" s="75"/>
      <c r="CX393" s="75"/>
      <c r="CY393" s="75"/>
      <c r="CZ393" s="75"/>
      <c r="DA393" s="75"/>
      <c r="DB393" s="75"/>
      <c r="DC393" s="75"/>
      <c r="DD393" s="75"/>
      <c r="DE393" s="75"/>
      <c r="DF393" s="75"/>
      <c r="DG393" s="75"/>
    </row>
    <row r="394" spans="1:220" s="25" customFormat="1" x14ac:dyDescent="0.25">
      <c r="A394" s="189"/>
      <c r="B394" s="94" t="s">
        <v>44</v>
      </c>
      <c r="C394" s="95"/>
      <c r="D394" s="96">
        <v>1</v>
      </c>
      <c r="E394" s="97">
        <v>1</v>
      </c>
      <c r="F394" s="190"/>
      <c r="G394" s="97"/>
      <c r="H394" s="96"/>
      <c r="I394" s="190"/>
      <c r="J394" s="197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75"/>
      <c r="BD394" s="75"/>
      <c r="BE394" s="75"/>
      <c r="BF394" s="75"/>
      <c r="BG394" s="75"/>
      <c r="BH394" s="75"/>
      <c r="BI394" s="75"/>
      <c r="BJ394" s="75"/>
      <c r="BK394" s="75"/>
      <c r="BL394" s="75"/>
      <c r="BM394" s="75"/>
      <c r="BN394" s="75"/>
      <c r="BO394" s="75"/>
      <c r="BP394" s="75"/>
      <c r="BQ394" s="75"/>
      <c r="BR394" s="75"/>
      <c r="BS394" s="75"/>
      <c r="BT394" s="75"/>
      <c r="BU394" s="75"/>
      <c r="BV394" s="75"/>
      <c r="BW394" s="75"/>
      <c r="BX394" s="75"/>
      <c r="BY394" s="75"/>
      <c r="BZ394" s="75"/>
      <c r="CA394" s="75"/>
      <c r="CB394" s="75"/>
      <c r="CC394" s="75"/>
      <c r="CD394" s="75"/>
      <c r="CE394" s="75"/>
      <c r="CF394" s="75"/>
      <c r="CG394" s="75"/>
      <c r="CH394" s="75"/>
      <c r="CI394" s="75"/>
      <c r="CJ394" s="75"/>
      <c r="CK394" s="75"/>
      <c r="CL394" s="75"/>
      <c r="CM394" s="75"/>
      <c r="CN394" s="75"/>
      <c r="CO394" s="75"/>
      <c r="CP394" s="75"/>
      <c r="CQ394" s="75"/>
      <c r="CR394" s="75"/>
      <c r="CS394" s="75"/>
      <c r="CT394" s="75"/>
      <c r="CU394" s="75"/>
      <c r="CV394" s="75"/>
      <c r="CW394" s="75"/>
      <c r="CX394" s="75"/>
      <c r="CY394" s="75"/>
      <c r="CZ394" s="75"/>
      <c r="DA394" s="75"/>
      <c r="DB394" s="75"/>
      <c r="DC394" s="75"/>
      <c r="DD394" s="75"/>
      <c r="DE394" s="75"/>
      <c r="DF394" s="75"/>
      <c r="DG394" s="75"/>
    </row>
    <row r="395" spans="1:220" s="25" customFormat="1" x14ac:dyDescent="0.25">
      <c r="A395" s="189"/>
      <c r="B395" s="94" t="s">
        <v>18</v>
      </c>
      <c r="C395" s="95"/>
      <c r="D395" s="96">
        <v>1.3</v>
      </c>
      <c r="E395" s="97">
        <v>1.3</v>
      </c>
      <c r="F395" s="190"/>
      <c r="G395" s="97"/>
      <c r="H395" s="96"/>
      <c r="I395" s="190"/>
      <c r="J395" s="197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75"/>
      <c r="BD395" s="75"/>
      <c r="BE395" s="75"/>
      <c r="BF395" s="75"/>
      <c r="BG395" s="75"/>
      <c r="BH395" s="75"/>
      <c r="BI395" s="75"/>
      <c r="BJ395" s="75"/>
      <c r="BK395" s="75"/>
      <c r="BL395" s="75"/>
      <c r="BM395" s="75"/>
      <c r="BN395" s="75"/>
      <c r="BO395" s="75"/>
      <c r="BP395" s="75"/>
      <c r="BQ395" s="75"/>
      <c r="BR395" s="75"/>
      <c r="BS395" s="75"/>
      <c r="BT395" s="75"/>
      <c r="BU395" s="75"/>
      <c r="BV395" s="75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75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  <c r="CS395" s="75"/>
      <c r="CT395" s="75"/>
      <c r="CU395" s="75"/>
      <c r="CV395" s="75"/>
      <c r="CW395" s="75"/>
      <c r="CX395" s="75"/>
      <c r="CY395" s="75"/>
      <c r="CZ395" s="75"/>
      <c r="DA395" s="75"/>
      <c r="DB395" s="75"/>
      <c r="DC395" s="75"/>
      <c r="DD395" s="75"/>
      <c r="DE395" s="75"/>
      <c r="DF395" s="75"/>
      <c r="DG395" s="75"/>
    </row>
    <row r="396" spans="1:220" s="25" customFormat="1" x14ac:dyDescent="0.25">
      <c r="A396" s="189"/>
      <c r="B396" s="94" t="s">
        <v>36</v>
      </c>
      <c r="C396" s="95"/>
      <c r="D396" s="96">
        <v>6</v>
      </c>
      <c r="E396" s="97">
        <v>6</v>
      </c>
      <c r="F396" s="190"/>
      <c r="G396" s="97"/>
      <c r="H396" s="96"/>
      <c r="I396" s="190"/>
      <c r="J396" s="197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75"/>
      <c r="AK396" s="75"/>
      <c r="AL396" s="75"/>
      <c r="AM396" s="75"/>
      <c r="AN396" s="75"/>
      <c r="AO396" s="75"/>
      <c r="AP396" s="75"/>
      <c r="AQ396" s="75"/>
      <c r="AR396" s="75"/>
      <c r="AS396" s="75"/>
      <c r="AT396" s="75"/>
      <c r="AU396" s="75"/>
      <c r="AV396" s="75"/>
      <c r="AW396" s="75"/>
      <c r="AX396" s="75"/>
      <c r="AY396" s="75"/>
      <c r="AZ396" s="75"/>
      <c r="BA396" s="75"/>
      <c r="BB396" s="75"/>
      <c r="BC396" s="75"/>
      <c r="BD396" s="75"/>
      <c r="BE396" s="75"/>
      <c r="BF396" s="75"/>
      <c r="BG396" s="75"/>
      <c r="BH396" s="75"/>
      <c r="BI396" s="75"/>
      <c r="BJ396" s="75"/>
      <c r="BK396" s="75"/>
      <c r="BL396" s="75"/>
      <c r="BM396" s="75"/>
      <c r="BN396" s="75"/>
      <c r="BO396" s="75"/>
      <c r="BP396" s="75"/>
      <c r="BQ396" s="75"/>
      <c r="BR396" s="75"/>
      <c r="BS396" s="75"/>
      <c r="BT396" s="75"/>
      <c r="BU396" s="75"/>
      <c r="BV396" s="75"/>
      <c r="BW396" s="75"/>
      <c r="BX396" s="75"/>
      <c r="BY396" s="75"/>
      <c r="BZ396" s="75"/>
      <c r="CA396" s="75"/>
      <c r="CB396" s="75"/>
      <c r="CC396" s="75"/>
      <c r="CD396" s="75"/>
      <c r="CE396" s="75"/>
      <c r="CF396" s="75"/>
      <c r="CG396" s="75"/>
      <c r="CH396" s="75"/>
      <c r="CI396" s="75"/>
      <c r="CJ396" s="75"/>
      <c r="CK396" s="75"/>
      <c r="CL396" s="75"/>
      <c r="CM396" s="75"/>
      <c r="CN396" s="75"/>
      <c r="CO396" s="75"/>
      <c r="CP396" s="75"/>
      <c r="CQ396" s="75"/>
      <c r="CR396" s="75"/>
      <c r="CS396" s="75"/>
      <c r="CT396" s="75"/>
      <c r="CU396" s="75"/>
      <c r="CV396" s="75"/>
      <c r="CW396" s="75"/>
      <c r="CX396" s="75"/>
      <c r="CY396" s="75"/>
      <c r="CZ396" s="75"/>
      <c r="DA396" s="75"/>
      <c r="DB396" s="75"/>
      <c r="DC396" s="75"/>
      <c r="DD396" s="75"/>
      <c r="DE396" s="75"/>
      <c r="DF396" s="75"/>
      <c r="DG396" s="75"/>
    </row>
    <row r="397" spans="1:220" s="25" customFormat="1" x14ac:dyDescent="0.25">
      <c r="A397" s="189"/>
      <c r="B397" s="94" t="s">
        <v>19</v>
      </c>
      <c r="C397" s="95"/>
      <c r="D397" s="96">
        <v>1</v>
      </c>
      <c r="E397" s="97">
        <v>1</v>
      </c>
      <c r="F397" s="190"/>
      <c r="G397" s="97"/>
      <c r="H397" s="96"/>
      <c r="I397" s="190"/>
      <c r="J397" s="197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5"/>
      <c r="AN397" s="75"/>
      <c r="AO397" s="75"/>
      <c r="AP397" s="75"/>
      <c r="AQ397" s="75"/>
      <c r="AR397" s="75"/>
      <c r="AS397" s="75"/>
      <c r="AT397" s="75"/>
      <c r="AU397" s="75"/>
      <c r="AV397" s="75"/>
      <c r="AW397" s="75"/>
      <c r="AX397" s="75"/>
      <c r="AY397" s="75"/>
      <c r="AZ397" s="75"/>
      <c r="BA397" s="75"/>
      <c r="BB397" s="75"/>
      <c r="BC397" s="75"/>
      <c r="BD397" s="75"/>
      <c r="BE397" s="75"/>
      <c r="BF397" s="75"/>
      <c r="BG397" s="75"/>
      <c r="BH397" s="75"/>
      <c r="BI397" s="75"/>
      <c r="BJ397" s="75"/>
      <c r="BK397" s="75"/>
      <c r="BL397" s="75"/>
      <c r="BM397" s="75"/>
      <c r="BN397" s="75"/>
      <c r="BO397" s="75"/>
      <c r="BP397" s="75"/>
      <c r="BQ397" s="75"/>
      <c r="BR397" s="75"/>
      <c r="BS397" s="75"/>
      <c r="BT397" s="75"/>
      <c r="BU397" s="75"/>
      <c r="BV397" s="75"/>
      <c r="BW397" s="75"/>
      <c r="BX397" s="75"/>
      <c r="BY397" s="75"/>
      <c r="BZ397" s="75"/>
      <c r="CA397" s="75"/>
      <c r="CB397" s="75"/>
      <c r="CC397" s="75"/>
      <c r="CD397" s="75"/>
      <c r="CE397" s="75"/>
      <c r="CF397" s="75"/>
      <c r="CG397" s="75"/>
      <c r="CH397" s="75"/>
      <c r="CI397" s="75"/>
      <c r="CJ397" s="75"/>
      <c r="CK397" s="75"/>
      <c r="CL397" s="75"/>
      <c r="CM397" s="75"/>
      <c r="CN397" s="75"/>
      <c r="CO397" s="75"/>
      <c r="CP397" s="75"/>
      <c r="CQ397" s="75"/>
      <c r="CR397" s="75"/>
      <c r="CS397" s="75"/>
      <c r="CT397" s="75"/>
      <c r="CU397" s="75"/>
      <c r="CV397" s="75"/>
      <c r="CW397" s="75"/>
      <c r="CX397" s="75"/>
      <c r="CY397" s="75"/>
      <c r="CZ397" s="75"/>
      <c r="DA397" s="75"/>
      <c r="DB397" s="75"/>
      <c r="DC397" s="75"/>
      <c r="DD397" s="75"/>
      <c r="DE397" s="75"/>
      <c r="DF397" s="75"/>
      <c r="DG397" s="75"/>
    </row>
    <row r="398" spans="1:220" s="25" customFormat="1" x14ac:dyDescent="0.25">
      <c r="A398" s="189"/>
      <c r="B398" s="94" t="s">
        <v>17</v>
      </c>
      <c r="C398" s="95"/>
      <c r="D398" s="96">
        <v>160</v>
      </c>
      <c r="E398" s="97">
        <v>160</v>
      </c>
      <c r="F398" s="190"/>
      <c r="G398" s="97"/>
      <c r="H398" s="96"/>
      <c r="I398" s="190"/>
      <c r="J398" s="197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  <c r="AP398" s="75"/>
      <c r="AQ398" s="75"/>
      <c r="AR398" s="75"/>
      <c r="AS398" s="75"/>
      <c r="AT398" s="75"/>
      <c r="AU398" s="75"/>
      <c r="AV398" s="75"/>
      <c r="AW398" s="75"/>
      <c r="AX398" s="75"/>
      <c r="AY398" s="75"/>
      <c r="AZ398" s="75"/>
      <c r="BA398" s="75"/>
      <c r="BB398" s="75"/>
      <c r="BC398" s="75"/>
      <c r="BD398" s="75"/>
      <c r="BE398" s="75"/>
      <c r="BF398" s="75"/>
      <c r="BG398" s="75"/>
      <c r="BH398" s="75"/>
      <c r="BI398" s="75"/>
      <c r="BJ398" s="75"/>
      <c r="BK398" s="75"/>
      <c r="BL398" s="75"/>
      <c r="BM398" s="75"/>
      <c r="BN398" s="75"/>
      <c r="BO398" s="75"/>
      <c r="BP398" s="75"/>
      <c r="BQ398" s="75"/>
      <c r="BR398" s="75"/>
      <c r="BS398" s="75"/>
      <c r="BT398" s="75"/>
      <c r="BU398" s="75"/>
      <c r="BV398" s="75"/>
      <c r="BW398" s="75"/>
      <c r="BX398" s="75"/>
      <c r="BY398" s="75"/>
      <c r="BZ398" s="75"/>
      <c r="CA398" s="75"/>
      <c r="CB398" s="75"/>
      <c r="CC398" s="75"/>
      <c r="CD398" s="75"/>
      <c r="CE398" s="75"/>
      <c r="CF398" s="75"/>
      <c r="CG398" s="75"/>
      <c r="CH398" s="75"/>
      <c r="CI398" s="75"/>
      <c r="CJ398" s="75"/>
      <c r="CK398" s="75"/>
      <c r="CL398" s="75"/>
      <c r="CM398" s="75"/>
      <c r="CN398" s="75"/>
      <c r="CO398" s="75"/>
      <c r="CP398" s="75"/>
      <c r="CQ398" s="75"/>
      <c r="CR398" s="75"/>
      <c r="CS398" s="75"/>
      <c r="CT398" s="75"/>
      <c r="CU398" s="75"/>
      <c r="CV398" s="75"/>
      <c r="CW398" s="75"/>
      <c r="CX398" s="75"/>
      <c r="CY398" s="75"/>
      <c r="CZ398" s="75"/>
      <c r="DA398" s="75"/>
      <c r="DB398" s="75"/>
      <c r="DC398" s="75"/>
      <c r="DD398" s="75"/>
      <c r="DE398" s="75"/>
      <c r="DF398" s="75"/>
      <c r="DG398" s="75"/>
    </row>
    <row r="399" spans="1:220" s="32" customFormat="1" ht="17.25" customHeight="1" x14ac:dyDescent="0.25">
      <c r="A399" s="198" t="s">
        <v>311</v>
      </c>
      <c r="B399" s="102"/>
      <c r="C399" s="103">
        <v>160</v>
      </c>
      <c r="D399" s="104"/>
      <c r="E399" s="103"/>
      <c r="F399" s="104">
        <v>12</v>
      </c>
      <c r="G399" s="103">
        <v>14</v>
      </c>
      <c r="H399" s="104">
        <v>38.9</v>
      </c>
      <c r="I399" s="135">
        <v>330</v>
      </c>
      <c r="J399" s="252" t="s">
        <v>315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</row>
    <row r="400" spans="1:220" s="32" customFormat="1" ht="17.25" customHeight="1" x14ac:dyDescent="0.25">
      <c r="A400" s="198"/>
      <c r="B400" s="102" t="s">
        <v>81</v>
      </c>
      <c r="C400" s="103"/>
      <c r="D400" s="104">
        <v>104.61</v>
      </c>
      <c r="E400" s="103">
        <v>68</v>
      </c>
      <c r="F400" s="104"/>
      <c r="G400" s="103"/>
      <c r="H400" s="104"/>
      <c r="I400" s="135"/>
      <c r="J400" s="252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</row>
    <row r="401" spans="1:163" s="32" customFormat="1" ht="17.25" customHeight="1" x14ac:dyDescent="0.25">
      <c r="A401" s="198"/>
      <c r="B401" s="102" t="s">
        <v>34</v>
      </c>
      <c r="C401" s="103"/>
      <c r="D401" s="104">
        <v>3</v>
      </c>
      <c r="E401" s="103">
        <v>3</v>
      </c>
      <c r="F401" s="104"/>
      <c r="G401" s="103"/>
      <c r="H401" s="104"/>
      <c r="I401" s="135"/>
      <c r="J401" s="252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</row>
    <row r="402" spans="1:163" s="32" customFormat="1" ht="17.25" customHeight="1" x14ac:dyDescent="0.25">
      <c r="A402" s="198"/>
      <c r="B402" s="102" t="s">
        <v>310</v>
      </c>
      <c r="C402" s="103"/>
      <c r="D402" s="104"/>
      <c r="E402" s="103">
        <v>50</v>
      </c>
      <c r="F402" s="104"/>
      <c r="G402" s="103"/>
      <c r="H402" s="104"/>
      <c r="I402" s="135"/>
      <c r="J402" s="25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</row>
    <row r="403" spans="1:163" s="32" customFormat="1" ht="17.25" customHeight="1" x14ac:dyDescent="0.25">
      <c r="A403" s="198"/>
      <c r="B403" s="102" t="s">
        <v>34</v>
      </c>
      <c r="C403" s="103"/>
      <c r="D403" s="104">
        <v>3</v>
      </c>
      <c r="E403" s="103">
        <v>3</v>
      </c>
      <c r="F403" s="104"/>
      <c r="G403" s="103"/>
      <c r="H403" s="104"/>
      <c r="I403" s="135"/>
      <c r="J403" s="252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</row>
    <row r="404" spans="1:163" s="32" customFormat="1" ht="17.25" customHeight="1" x14ac:dyDescent="0.25">
      <c r="A404" s="198"/>
      <c r="B404" s="102" t="s">
        <v>32</v>
      </c>
      <c r="C404" s="103"/>
      <c r="D404" s="104">
        <v>19.010000000000002</v>
      </c>
      <c r="E404" s="103">
        <v>14.3</v>
      </c>
      <c r="F404" s="104"/>
      <c r="G404" s="103"/>
      <c r="H404" s="104"/>
      <c r="I404" s="135"/>
      <c r="J404" s="252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</row>
    <row r="405" spans="1:163" s="32" customFormat="1" ht="17.25" customHeight="1" thickBot="1" x14ac:dyDescent="0.3">
      <c r="A405" s="198"/>
      <c r="B405" s="102" t="s">
        <v>33</v>
      </c>
      <c r="C405" s="103"/>
      <c r="D405" s="104">
        <v>8.33</v>
      </c>
      <c r="E405" s="103">
        <v>6.99</v>
      </c>
      <c r="F405" s="104"/>
      <c r="G405" s="103"/>
      <c r="H405" s="104"/>
      <c r="I405" s="135"/>
      <c r="J405" s="252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</row>
    <row r="406" spans="1:163" s="32" customFormat="1" x14ac:dyDescent="0.25">
      <c r="A406" s="281"/>
      <c r="B406" s="106" t="s">
        <v>187</v>
      </c>
      <c r="C406" s="107"/>
      <c r="D406" s="109">
        <v>38.5</v>
      </c>
      <c r="E406" s="282">
        <v>38.5</v>
      </c>
      <c r="F406" s="109"/>
      <c r="G406" s="110"/>
      <c r="H406" s="111"/>
      <c r="I406" s="112"/>
      <c r="J406" s="250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</row>
    <row r="407" spans="1:163" s="32" customFormat="1" x14ac:dyDescent="0.25">
      <c r="A407" s="198"/>
      <c r="B407" s="102" t="s">
        <v>39</v>
      </c>
      <c r="C407" s="103"/>
      <c r="D407" s="115">
        <v>0.8</v>
      </c>
      <c r="E407" s="205">
        <v>0.8</v>
      </c>
      <c r="F407" s="115"/>
      <c r="G407" s="251"/>
      <c r="H407" s="104"/>
      <c r="I407" s="135"/>
      <c r="J407" s="252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</row>
    <row r="408" spans="1:163" s="32" customFormat="1" x14ac:dyDescent="0.25">
      <c r="A408" s="198"/>
      <c r="B408" s="102" t="s">
        <v>69</v>
      </c>
      <c r="C408" s="103"/>
      <c r="D408" s="115"/>
      <c r="E408" s="205">
        <v>110</v>
      </c>
      <c r="F408" s="115"/>
      <c r="G408" s="251"/>
      <c r="H408" s="104"/>
      <c r="I408" s="135"/>
      <c r="J408" s="252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</row>
    <row r="409" spans="1:163" s="37" customFormat="1" x14ac:dyDescent="0.25">
      <c r="A409" s="189" t="s">
        <v>431</v>
      </c>
      <c r="B409" s="94"/>
      <c r="C409" s="95">
        <v>180</v>
      </c>
      <c r="D409" s="194"/>
      <c r="E409" s="194"/>
      <c r="F409" s="190">
        <v>0.1</v>
      </c>
      <c r="G409" s="97">
        <v>0.1</v>
      </c>
      <c r="H409" s="97">
        <v>11.8</v>
      </c>
      <c r="I409" s="97">
        <v>49</v>
      </c>
      <c r="J409" s="191" t="s">
        <v>432</v>
      </c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7"/>
      <c r="DF409" s="77"/>
      <c r="DG409" s="77"/>
      <c r="DH409" s="77"/>
      <c r="DI409" s="77"/>
      <c r="DJ409" s="77"/>
      <c r="DK409" s="77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</row>
    <row r="410" spans="1:163" s="37" customFormat="1" x14ac:dyDescent="0.25">
      <c r="A410" s="189"/>
      <c r="B410" s="94" t="s">
        <v>433</v>
      </c>
      <c r="C410" s="95"/>
      <c r="D410" s="194">
        <v>40.799999999999997</v>
      </c>
      <c r="E410" s="194">
        <v>36</v>
      </c>
      <c r="F410" s="190"/>
      <c r="G410" s="190"/>
      <c r="H410" s="97"/>
      <c r="I410" s="97"/>
      <c r="J410" s="191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7"/>
      <c r="DF410" s="77"/>
      <c r="DG410" s="77"/>
      <c r="DH410" s="77"/>
      <c r="DI410" s="77"/>
      <c r="DJ410" s="77"/>
      <c r="DK410" s="77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  <c r="EX410" s="26"/>
      <c r="EY410" s="26"/>
      <c r="EZ410" s="26"/>
      <c r="FA410" s="26"/>
      <c r="FB410" s="26"/>
      <c r="FC410" s="26"/>
      <c r="FD410" s="26"/>
      <c r="FE410" s="26"/>
      <c r="FF410" s="26"/>
      <c r="FG410" s="26"/>
    </row>
    <row r="411" spans="1:163" s="37" customFormat="1" x14ac:dyDescent="0.25">
      <c r="A411" s="189"/>
      <c r="B411" s="94" t="s">
        <v>52</v>
      </c>
      <c r="C411" s="95"/>
      <c r="D411" s="194">
        <v>155</v>
      </c>
      <c r="E411" s="194">
        <v>155</v>
      </c>
      <c r="F411" s="190"/>
      <c r="G411" s="190"/>
      <c r="H411" s="97"/>
      <c r="I411" s="97"/>
      <c r="J411" s="191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7"/>
      <c r="DF411" s="77"/>
      <c r="DG411" s="77"/>
      <c r="DH411" s="77"/>
      <c r="DI411" s="77"/>
      <c r="DJ411" s="77"/>
      <c r="DK411" s="77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</row>
    <row r="412" spans="1:163" s="37" customFormat="1" x14ac:dyDescent="0.25">
      <c r="A412" s="189"/>
      <c r="B412" s="94" t="s">
        <v>50</v>
      </c>
      <c r="C412" s="95"/>
      <c r="D412" s="194">
        <v>5</v>
      </c>
      <c r="E412" s="194">
        <v>5</v>
      </c>
      <c r="F412" s="190"/>
      <c r="G412" s="190"/>
      <c r="H412" s="97"/>
      <c r="I412" s="97"/>
      <c r="J412" s="191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/>
      <c r="CH412" s="77"/>
      <c r="CI412" s="77"/>
      <c r="CJ412" s="77"/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7"/>
      <c r="DF412" s="77"/>
      <c r="DG412" s="77"/>
      <c r="DH412" s="77"/>
      <c r="DI412" s="77"/>
      <c r="DJ412" s="77"/>
      <c r="DK412" s="77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  <c r="EX412" s="26"/>
      <c r="EY412" s="26"/>
      <c r="EZ412" s="26"/>
      <c r="FA412" s="26"/>
      <c r="FB412" s="26"/>
      <c r="FC412" s="26"/>
      <c r="FD412" s="26"/>
      <c r="FE412" s="26"/>
      <c r="FF412" s="26"/>
      <c r="FG412" s="26"/>
    </row>
    <row r="413" spans="1:163" ht="15.75" thickBot="1" x14ac:dyDescent="0.3">
      <c r="A413" s="244" t="s">
        <v>46</v>
      </c>
      <c r="B413" s="245"/>
      <c r="C413" s="246">
        <v>37.5</v>
      </c>
      <c r="D413" s="247">
        <v>37.5</v>
      </c>
      <c r="E413" s="247">
        <v>37.5</v>
      </c>
      <c r="F413" s="246">
        <v>1.8</v>
      </c>
      <c r="G413" s="246">
        <v>0.4</v>
      </c>
      <c r="H413" s="246">
        <v>18</v>
      </c>
      <c r="I413" s="246">
        <v>82.5</v>
      </c>
      <c r="J413" s="248"/>
    </row>
    <row r="414" spans="1:163" ht="15.75" thickBot="1" x14ac:dyDescent="0.3">
      <c r="A414" s="234" t="s">
        <v>26</v>
      </c>
      <c r="B414" s="235"/>
      <c r="C414" s="236">
        <v>633.5</v>
      </c>
      <c r="D414" s="249"/>
      <c r="E414" s="224"/>
      <c r="F414" s="249">
        <f>SUM(F385:F413)</f>
        <v>18.05</v>
      </c>
      <c r="G414" s="249">
        <f>SUM(G385:G413)</f>
        <v>19.95</v>
      </c>
      <c r="H414" s="249">
        <f>SUM(H385:H413)</f>
        <v>88.25</v>
      </c>
      <c r="I414" s="249">
        <f>SUM(I385:I413)</f>
        <v>605.5</v>
      </c>
      <c r="J414" s="226"/>
    </row>
    <row r="415" spans="1:163" x14ac:dyDescent="0.25">
      <c r="A415" s="238"/>
      <c r="B415" s="239" t="s">
        <v>47</v>
      </c>
      <c r="C415" s="240"/>
      <c r="D415" s="241"/>
      <c r="E415" s="211"/>
      <c r="F415" s="210"/>
      <c r="G415" s="211"/>
      <c r="H415" s="241"/>
      <c r="I415" s="210"/>
      <c r="J415" s="191"/>
    </row>
    <row r="416" spans="1:163" s="25" customFormat="1" x14ac:dyDescent="0.25">
      <c r="A416" s="198" t="s">
        <v>71</v>
      </c>
      <c r="B416" s="102"/>
      <c r="C416" s="104">
        <v>10</v>
      </c>
      <c r="D416" s="103"/>
      <c r="E416" s="104"/>
      <c r="F416" s="201">
        <v>2</v>
      </c>
      <c r="G416" s="201">
        <v>3</v>
      </c>
      <c r="H416" s="201">
        <v>25</v>
      </c>
      <c r="I416" s="205">
        <v>129</v>
      </c>
      <c r="J416" s="227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75"/>
      <c r="CB416" s="75"/>
      <c r="CC416" s="75"/>
      <c r="CD416" s="75"/>
      <c r="CE416" s="75"/>
      <c r="CF416" s="75"/>
      <c r="CG416" s="75"/>
      <c r="CH416" s="75"/>
      <c r="CI416" s="75"/>
      <c r="CJ416" s="75"/>
      <c r="CK416" s="75"/>
      <c r="CL416" s="75"/>
      <c r="CM416" s="75"/>
      <c r="CN416" s="75"/>
      <c r="CO416" s="75"/>
      <c r="CP416" s="75"/>
      <c r="CQ416" s="75"/>
      <c r="CR416" s="75"/>
      <c r="CS416" s="75"/>
      <c r="CT416" s="75"/>
      <c r="CU416" s="75"/>
      <c r="CV416" s="75"/>
      <c r="CW416" s="75"/>
      <c r="CX416" s="75"/>
      <c r="CY416" s="75"/>
      <c r="CZ416" s="75"/>
      <c r="DA416" s="75"/>
      <c r="DB416" s="75"/>
      <c r="DC416" s="75"/>
      <c r="DD416" s="75"/>
      <c r="DE416" s="75"/>
      <c r="DF416" s="75"/>
      <c r="DG416" s="75"/>
    </row>
    <row r="417" spans="1:111" s="25" customFormat="1" x14ac:dyDescent="0.25">
      <c r="A417" s="198" t="s">
        <v>319</v>
      </c>
      <c r="B417" s="102"/>
      <c r="C417" s="104"/>
      <c r="D417" s="103">
        <v>10</v>
      </c>
      <c r="E417" s="104">
        <v>10</v>
      </c>
      <c r="F417" s="201"/>
      <c r="G417" s="201"/>
      <c r="H417" s="201"/>
      <c r="I417" s="205"/>
      <c r="J417" s="227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75"/>
      <c r="CB417" s="75"/>
      <c r="CC417" s="75"/>
      <c r="CD417" s="75"/>
      <c r="CE417" s="75"/>
      <c r="CF417" s="75"/>
      <c r="CG417" s="75"/>
      <c r="CH417" s="75"/>
      <c r="CI417" s="75"/>
      <c r="CJ417" s="75"/>
      <c r="CK417" s="75"/>
      <c r="CL417" s="75"/>
      <c r="CM417" s="75"/>
      <c r="CN417" s="75"/>
      <c r="CO417" s="75"/>
      <c r="CP417" s="75"/>
      <c r="CQ417" s="75"/>
      <c r="CR417" s="75"/>
      <c r="CS417" s="75"/>
      <c r="CT417" s="75"/>
      <c r="CU417" s="75"/>
      <c r="CV417" s="75"/>
      <c r="CW417" s="75"/>
      <c r="CX417" s="75"/>
      <c r="CY417" s="75"/>
      <c r="CZ417" s="75"/>
      <c r="DA417" s="75"/>
      <c r="DB417" s="75"/>
      <c r="DC417" s="75"/>
      <c r="DD417" s="75"/>
      <c r="DE417" s="75"/>
      <c r="DF417" s="75"/>
      <c r="DG417" s="75"/>
    </row>
    <row r="418" spans="1:111" s="25" customFormat="1" x14ac:dyDescent="0.25">
      <c r="A418" s="189" t="s">
        <v>54</v>
      </c>
      <c r="B418" s="94"/>
      <c r="C418" s="95">
        <v>110</v>
      </c>
      <c r="D418" s="96"/>
      <c r="E418" s="97"/>
      <c r="F418" s="96">
        <v>3.68</v>
      </c>
      <c r="G418" s="97">
        <v>2.75</v>
      </c>
      <c r="H418" s="96">
        <v>5.07</v>
      </c>
      <c r="I418" s="97">
        <v>68</v>
      </c>
      <c r="J418" s="191" t="s">
        <v>55</v>
      </c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75"/>
      <c r="CB418" s="75"/>
      <c r="CC418" s="75"/>
      <c r="CD418" s="75"/>
      <c r="CE418" s="75"/>
      <c r="CF418" s="75"/>
      <c r="CG418" s="75"/>
      <c r="CH418" s="75"/>
      <c r="CI418" s="75"/>
      <c r="CJ418" s="75"/>
      <c r="CK418" s="75"/>
      <c r="CL418" s="75"/>
      <c r="CM418" s="75"/>
      <c r="CN418" s="75"/>
      <c r="CO418" s="75"/>
      <c r="CP418" s="75"/>
      <c r="CQ418" s="75"/>
      <c r="CR418" s="75"/>
      <c r="CS418" s="75"/>
      <c r="CT418" s="75"/>
      <c r="CU418" s="75"/>
      <c r="CV418" s="75"/>
      <c r="CW418" s="75"/>
      <c r="CX418" s="75"/>
      <c r="CY418" s="75"/>
      <c r="CZ418" s="75"/>
      <c r="DA418" s="75"/>
      <c r="DB418" s="75"/>
      <c r="DC418" s="75"/>
      <c r="DD418" s="75"/>
      <c r="DE418" s="75"/>
      <c r="DF418" s="75"/>
      <c r="DG418" s="75"/>
    </row>
    <row r="419" spans="1:111" s="25" customFormat="1" x14ac:dyDescent="0.25">
      <c r="A419" s="189"/>
      <c r="B419" s="94" t="s">
        <v>318</v>
      </c>
      <c r="C419" s="95"/>
      <c r="D419" s="96">
        <v>114</v>
      </c>
      <c r="E419" s="97">
        <v>110</v>
      </c>
      <c r="F419" s="190"/>
      <c r="G419" s="97"/>
      <c r="H419" s="96"/>
      <c r="I419" s="190"/>
      <c r="J419" s="191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75"/>
      <c r="AK419" s="75"/>
      <c r="AL419" s="75"/>
      <c r="AM419" s="75"/>
      <c r="AN419" s="75"/>
      <c r="AO419" s="75"/>
      <c r="AP419" s="75"/>
      <c r="AQ419" s="75"/>
      <c r="AR419" s="75"/>
      <c r="AS419" s="75"/>
      <c r="AT419" s="75"/>
      <c r="AU419" s="75"/>
      <c r="AV419" s="75"/>
      <c r="AW419" s="75"/>
      <c r="AX419" s="75"/>
      <c r="AY419" s="75"/>
      <c r="AZ419" s="75"/>
      <c r="BA419" s="75"/>
      <c r="BB419" s="75"/>
      <c r="BC419" s="75"/>
      <c r="BD419" s="75"/>
      <c r="BE419" s="75"/>
      <c r="BF419" s="75"/>
      <c r="BG419" s="75"/>
      <c r="BH419" s="75"/>
      <c r="BI419" s="75"/>
      <c r="BJ419" s="75"/>
      <c r="BK419" s="75"/>
      <c r="BL419" s="75"/>
      <c r="BM419" s="75"/>
      <c r="BN419" s="75"/>
      <c r="BO419" s="75"/>
      <c r="BP419" s="75"/>
      <c r="BQ419" s="75"/>
      <c r="BR419" s="75"/>
      <c r="BS419" s="75"/>
      <c r="BT419" s="75"/>
      <c r="BU419" s="75"/>
      <c r="BV419" s="75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75"/>
      <c r="CH419" s="75"/>
      <c r="CI419" s="75"/>
      <c r="CJ419" s="75"/>
      <c r="CK419" s="75"/>
      <c r="CL419" s="75"/>
      <c r="CM419" s="75"/>
      <c r="CN419" s="75"/>
      <c r="CO419" s="75"/>
      <c r="CP419" s="75"/>
      <c r="CQ419" s="75"/>
      <c r="CR419" s="75"/>
      <c r="CS419" s="75"/>
      <c r="CT419" s="75"/>
      <c r="CU419" s="75"/>
      <c r="CV419" s="75"/>
      <c r="CW419" s="75"/>
      <c r="CX419" s="75"/>
      <c r="CY419" s="75"/>
      <c r="CZ419" s="75"/>
      <c r="DA419" s="75"/>
      <c r="DB419" s="75"/>
      <c r="DC419" s="75"/>
      <c r="DD419" s="75"/>
      <c r="DE419" s="75"/>
      <c r="DF419" s="75"/>
      <c r="DG419" s="75"/>
    </row>
    <row r="420" spans="1:111" s="25" customFormat="1" ht="23.25" customHeight="1" x14ac:dyDescent="0.25">
      <c r="A420" s="198" t="s">
        <v>347</v>
      </c>
      <c r="B420" s="102"/>
      <c r="C420" s="103">
        <v>130</v>
      </c>
      <c r="D420" s="104"/>
      <c r="E420" s="103"/>
      <c r="F420" s="104">
        <v>10.6</v>
      </c>
      <c r="G420" s="103">
        <v>12.65</v>
      </c>
      <c r="H420" s="104">
        <v>33</v>
      </c>
      <c r="I420" s="135">
        <v>288</v>
      </c>
      <c r="J420" s="191" t="s">
        <v>348</v>
      </c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  <c r="AR420" s="75"/>
      <c r="AS420" s="75"/>
      <c r="AT420" s="75"/>
      <c r="AU420" s="75"/>
      <c r="AV420" s="75"/>
      <c r="AW420" s="75"/>
      <c r="AX420" s="75"/>
      <c r="AY420" s="75"/>
      <c r="AZ420" s="75"/>
      <c r="BA420" s="75"/>
      <c r="BB420" s="75"/>
      <c r="BC420" s="75"/>
      <c r="BD420" s="75"/>
      <c r="BE420" s="75"/>
      <c r="BF420" s="75"/>
      <c r="BG420" s="75"/>
      <c r="BH420" s="75"/>
      <c r="BI420" s="75"/>
      <c r="BJ420" s="75"/>
      <c r="BK420" s="75"/>
      <c r="BL420" s="75"/>
      <c r="BM420" s="75"/>
      <c r="BN420" s="75"/>
      <c r="BO420" s="75"/>
      <c r="BP420" s="75"/>
      <c r="BQ420" s="75"/>
      <c r="BR420" s="75"/>
      <c r="BS420" s="75"/>
      <c r="BT420" s="75"/>
      <c r="BU420" s="75"/>
      <c r="BV420" s="75"/>
      <c r="BW420" s="75"/>
      <c r="BX420" s="75"/>
      <c r="BY420" s="75"/>
      <c r="BZ420" s="75"/>
      <c r="CA420" s="75"/>
      <c r="CB420" s="75"/>
      <c r="CC420" s="75"/>
      <c r="CD420" s="75"/>
      <c r="CE420" s="75"/>
      <c r="CF420" s="75"/>
      <c r="CG420" s="75"/>
      <c r="CH420" s="75"/>
      <c r="CI420" s="75"/>
      <c r="CJ420" s="75"/>
      <c r="CK420" s="75"/>
      <c r="CL420" s="75"/>
      <c r="CM420" s="75"/>
      <c r="CN420" s="75"/>
      <c r="CO420" s="75"/>
      <c r="CP420" s="75"/>
      <c r="CQ420" s="75"/>
      <c r="CR420" s="75"/>
      <c r="CS420" s="75"/>
      <c r="CT420" s="75"/>
      <c r="CU420" s="75"/>
      <c r="CV420" s="75"/>
      <c r="CW420" s="75"/>
      <c r="CX420" s="75"/>
      <c r="CY420" s="75"/>
      <c r="CZ420" s="75"/>
      <c r="DA420" s="75"/>
      <c r="DB420" s="75"/>
      <c r="DC420" s="75"/>
      <c r="DD420" s="75"/>
      <c r="DE420" s="75"/>
      <c r="DF420" s="75"/>
      <c r="DG420" s="75"/>
    </row>
    <row r="421" spans="1:111" s="25" customFormat="1" x14ac:dyDescent="0.25">
      <c r="A421" s="198"/>
      <c r="B421" s="102" t="s">
        <v>333</v>
      </c>
      <c r="C421" s="103"/>
      <c r="D421" s="104">
        <v>124.15</v>
      </c>
      <c r="E421" s="103">
        <v>99.32</v>
      </c>
      <c r="F421" s="104"/>
      <c r="G421" s="103"/>
      <c r="H421" s="104"/>
      <c r="I421" s="135"/>
      <c r="J421" s="252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  <c r="AA421" s="75"/>
      <c r="AB421" s="75"/>
      <c r="AC421" s="75"/>
      <c r="AD421" s="75"/>
      <c r="AE421" s="75"/>
      <c r="AF421" s="75"/>
      <c r="AG421" s="75"/>
      <c r="AH421" s="75"/>
      <c r="AI421" s="75"/>
      <c r="AJ421" s="75"/>
      <c r="AK421" s="75"/>
      <c r="AL421" s="75"/>
      <c r="AM421" s="75"/>
      <c r="AN421" s="75"/>
      <c r="AO421" s="75"/>
      <c r="AP421" s="75"/>
      <c r="AQ421" s="75"/>
      <c r="AR421" s="75"/>
      <c r="AS421" s="75"/>
      <c r="AT421" s="75"/>
      <c r="AU421" s="75"/>
      <c r="AV421" s="75"/>
      <c r="AW421" s="75"/>
      <c r="AX421" s="75"/>
      <c r="AY421" s="75"/>
      <c r="AZ421" s="75"/>
      <c r="BA421" s="75"/>
      <c r="BB421" s="75"/>
      <c r="BC421" s="75"/>
      <c r="BD421" s="75"/>
      <c r="BE421" s="75"/>
      <c r="BF421" s="75"/>
      <c r="BG421" s="75"/>
      <c r="BH421" s="75"/>
      <c r="BI421" s="75"/>
      <c r="BJ421" s="75"/>
      <c r="BK421" s="75"/>
      <c r="BL421" s="75"/>
      <c r="BM421" s="75"/>
      <c r="BN421" s="75"/>
      <c r="BO421" s="75"/>
      <c r="BP421" s="75"/>
      <c r="BQ421" s="75"/>
      <c r="BR421" s="75"/>
      <c r="BS421" s="75"/>
      <c r="BT421" s="75"/>
      <c r="BU421" s="75"/>
      <c r="BV421" s="75"/>
      <c r="BW421" s="75"/>
      <c r="BX421" s="75"/>
      <c r="BY421" s="75"/>
      <c r="BZ421" s="75"/>
      <c r="CA421" s="75"/>
      <c r="CB421" s="75"/>
      <c r="CC421" s="75"/>
      <c r="CD421" s="75"/>
      <c r="CE421" s="75"/>
      <c r="CF421" s="75"/>
      <c r="CG421" s="75"/>
      <c r="CH421" s="75"/>
      <c r="CI421" s="75"/>
      <c r="CJ421" s="75"/>
      <c r="CK421" s="75"/>
      <c r="CL421" s="75"/>
      <c r="CM421" s="75"/>
      <c r="CN421" s="75"/>
      <c r="CO421" s="75"/>
      <c r="CP421" s="75"/>
      <c r="CQ421" s="75"/>
      <c r="CR421" s="75"/>
      <c r="CS421" s="75"/>
      <c r="CT421" s="75"/>
      <c r="CU421" s="75"/>
      <c r="CV421" s="75"/>
      <c r="CW421" s="75"/>
      <c r="CX421" s="75"/>
      <c r="CY421" s="75"/>
      <c r="CZ421" s="75"/>
      <c r="DA421" s="75"/>
      <c r="DB421" s="75"/>
      <c r="DC421" s="75"/>
      <c r="DD421" s="75"/>
      <c r="DE421" s="75"/>
      <c r="DF421" s="75"/>
      <c r="DG421" s="75"/>
    </row>
    <row r="422" spans="1:111" s="25" customFormat="1" x14ac:dyDescent="0.25">
      <c r="A422" s="198"/>
      <c r="B422" s="102" t="s">
        <v>183</v>
      </c>
      <c r="C422" s="103"/>
      <c r="D422" s="104">
        <v>45.93</v>
      </c>
      <c r="E422" s="103">
        <v>45.93</v>
      </c>
      <c r="F422" s="104"/>
      <c r="G422" s="103"/>
      <c r="H422" s="104"/>
      <c r="I422" s="135"/>
      <c r="J422" s="252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  <c r="AA422" s="75"/>
      <c r="AB422" s="75"/>
      <c r="AC422" s="75"/>
      <c r="AD422" s="75"/>
      <c r="AE422" s="75"/>
      <c r="AF422" s="75"/>
      <c r="AG422" s="75"/>
      <c r="AH422" s="75"/>
      <c r="AI422" s="75"/>
      <c r="AJ422" s="75"/>
      <c r="AK422" s="75"/>
      <c r="AL422" s="75"/>
      <c r="AM422" s="75"/>
      <c r="AN422" s="75"/>
      <c r="AO422" s="75"/>
      <c r="AP422" s="75"/>
      <c r="AQ422" s="75"/>
      <c r="AR422" s="75"/>
      <c r="AS422" s="75"/>
      <c r="AT422" s="75"/>
      <c r="AU422" s="75"/>
      <c r="AV422" s="75"/>
      <c r="AW422" s="75"/>
      <c r="AX422" s="75"/>
      <c r="AY422" s="75"/>
      <c r="AZ422" s="75"/>
      <c r="BA422" s="75"/>
      <c r="BB422" s="75"/>
      <c r="BC422" s="75"/>
      <c r="BD422" s="75"/>
      <c r="BE422" s="75"/>
      <c r="BF422" s="75"/>
      <c r="BG422" s="75"/>
      <c r="BH422" s="75"/>
      <c r="BI422" s="75"/>
      <c r="BJ422" s="75"/>
      <c r="BK422" s="75"/>
      <c r="BL422" s="75"/>
      <c r="BM422" s="75"/>
      <c r="BN422" s="75"/>
      <c r="BO422" s="75"/>
      <c r="BP422" s="75"/>
      <c r="BQ422" s="75"/>
      <c r="BR422" s="75"/>
      <c r="BS422" s="75"/>
      <c r="BT422" s="75"/>
      <c r="BU422" s="75"/>
      <c r="BV422" s="75"/>
      <c r="BW422" s="75"/>
      <c r="BX422" s="75"/>
      <c r="BY422" s="75"/>
      <c r="BZ422" s="75"/>
      <c r="CA422" s="75"/>
      <c r="CB422" s="75"/>
      <c r="CC422" s="75"/>
      <c r="CD422" s="75"/>
      <c r="CE422" s="75"/>
      <c r="CF422" s="75"/>
      <c r="CG422" s="75"/>
      <c r="CH422" s="75"/>
      <c r="CI422" s="75"/>
      <c r="CJ422" s="75"/>
      <c r="CK422" s="75"/>
      <c r="CL422" s="75"/>
      <c r="CM422" s="75"/>
      <c r="CN422" s="75"/>
      <c r="CO422" s="75"/>
      <c r="CP422" s="75"/>
      <c r="CQ422" s="75"/>
      <c r="CR422" s="75"/>
      <c r="CS422" s="75"/>
      <c r="CT422" s="75"/>
      <c r="CU422" s="75"/>
      <c r="CV422" s="75"/>
      <c r="CW422" s="75"/>
      <c r="CX422" s="75"/>
      <c r="CY422" s="75"/>
      <c r="CZ422" s="75"/>
      <c r="DA422" s="75"/>
      <c r="DB422" s="75"/>
      <c r="DC422" s="75"/>
      <c r="DD422" s="75"/>
      <c r="DE422" s="75"/>
      <c r="DF422" s="75"/>
      <c r="DG422" s="75"/>
    </row>
    <row r="423" spans="1:111" s="25" customFormat="1" x14ac:dyDescent="0.25">
      <c r="A423" s="198"/>
      <c r="B423" s="102" t="s">
        <v>50</v>
      </c>
      <c r="C423" s="103"/>
      <c r="D423" s="104">
        <v>2.6</v>
      </c>
      <c r="E423" s="103">
        <v>2.6</v>
      </c>
      <c r="F423" s="104"/>
      <c r="G423" s="103"/>
      <c r="H423" s="104"/>
      <c r="I423" s="135"/>
      <c r="J423" s="252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  <c r="AA423" s="75"/>
      <c r="AB423" s="75"/>
      <c r="AC423" s="75"/>
      <c r="AD423" s="75"/>
      <c r="AE423" s="75"/>
      <c r="AF423" s="75"/>
      <c r="AG423" s="75"/>
      <c r="AH423" s="75"/>
      <c r="AI423" s="75"/>
      <c r="AJ423" s="75"/>
      <c r="AK423" s="75"/>
      <c r="AL423" s="75"/>
      <c r="AM423" s="75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5"/>
      <c r="BG423" s="75"/>
      <c r="BH423" s="75"/>
      <c r="BI423" s="75"/>
      <c r="BJ423" s="75"/>
      <c r="BK423" s="75"/>
      <c r="BL423" s="75"/>
      <c r="BM423" s="75"/>
      <c r="BN423" s="75"/>
      <c r="BO423" s="75"/>
      <c r="BP423" s="75"/>
      <c r="BQ423" s="75"/>
      <c r="BR423" s="75"/>
      <c r="BS423" s="75"/>
      <c r="BT423" s="75"/>
      <c r="BU423" s="75"/>
      <c r="BV423" s="75"/>
      <c r="BW423" s="75"/>
      <c r="BX423" s="75"/>
      <c r="BY423" s="75"/>
      <c r="BZ423" s="75"/>
      <c r="CA423" s="75"/>
      <c r="CB423" s="75"/>
      <c r="CC423" s="75"/>
      <c r="CD423" s="75"/>
      <c r="CE423" s="75"/>
      <c r="CF423" s="75"/>
      <c r="CG423" s="75"/>
      <c r="CH423" s="75"/>
      <c r="CI423" s="75"/>
      <c r="CJ423" s="75"/>
      <c r="CK423" s="75"/>
      <c r="CL423" s="75"/>
      <c r="CM423" s="75"/>
      <c r="CN423" s="75"/>
      <c r="CO423" s="75"/>
      <c r="CP423" s="75"/>
      <c r="CQ423" s="75"/>
      <c r="CR423" s="75"/>
      <c r="CS423" s="75"/>
      <c r="CT423" s="75"/>
      <c r="CU423" s="75"/>
      <c r="CV423" s="75"/>
      <c r="CW423" s="75"/>
      <c r="CX423" s="75"/>
      <c r="CY423" s="75"/>
      <c r="CZ423" s="75"/>
      <c r="DA423" s="75"/>
      <c r="DB423" s="75"/>
      <c r="DC423" s="75"/>
      <c r="DD423" s="75"/>
      <c r="DE423" s="75"/>
      <c r="DF423" s="75"/>
      <c r="DG423" s="75"/>
    </row>
    <row r="424" spans="1:111" s="25" customFormat="1" ht="17.25" customHeight="1" x14ac:dyDescent="0.25">
      <c r="A424" s="198"/>
      <c r="B424" s="102" t="s">
        <v>34</v>
      </c>
      <c r="C424" s="103"/>
      <c r="D424" s="104">
        <v>0.35</v>
      </c>
      <c r="E424" s="103">
        <v>0.35</v>
      </c>
      <c r="F424" s="104"/>
      <c r="G424" s="103"/>
      <c r="H424" s="104"/>
      <c r="I424" s="135"/>
      <c r="J424" s="252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  <c r="AA424" s="75"/>
      <c r="AB424" s="75"/>
      <c r="AC424" s="75"/>
      <c r="AD424" s="75"/>
      <c r="AE424" s="75"/>
      <c r="AF424" s="75"/>
      <c r="AG424" s="75"/>
      <c r="AH424" s="75"/>
      <c r="AI424" s="75"/>
      <c r="AJ424" s="75"/>
      <c r="AK424" s="75"/>
      <c r="AL424" s="75"/>
      <c r="AM424" s="75"/>
      <c r="AN424" s="75"/>
      <c r="AO424" s="75"/>
      <c r="AP424" s="75"/>
      <c r="AQ424" s="75"/>
      <c r="AR424" s="75"/>
      <c r="AS424" s="75"/>
      <c r="AT424" s="75"/>
      <c r="AU424" s="75"/>
      <c r="AV424" s="75"/>
      <c r="AW424" s="75"/>
      <c r="AX424" s="75"/>
      <c r="AY424" s="75"/>
      <c r="AZ424" s="75"/>
      <c r="BA424" s="75"/>
      <c r="BB424" s="75"/>
      <c r="BC424" s="75"/>
      <c r="BD424" s="75"/>
      <c r="BE424" s="75"/>
      <c r="BF424" s="75"/>
      <c r="BG424" s="75"/>
      <c r="BH424" s="75"/>
      <c r="BI424" s="75"/>
      <c r="BJ424" s="75"/>
      <c r="BK424" s="75"/>
      <c r="BL424" s="75"/>
      <c r="BM424" s="75"/>
      <c r="BN424" s="75"/>
      <c r="BO424" s="75"/>
      <c r="BP424" s="75"/>
      <c r="BQ424" s="75"/>
      <c r="BR424" s="75"/>
      <c r="BS424" s="75"/>
      <c r="BT424" s="75"/>
      <c r="BU424" s="75"/>
      <c r="BV424" s="75"/>
      <c r="BW424" s="75"/>
      <c r="BX424" s="75"/>
      <c r="BY424" s="75"/>
      <c r="BZ424" s="75"/>
      <c r="CA424" s="75"/>
      <c r="CB424" s="75"/>
      <c r="CC424" s="75"/>
      <c r="CD424" s="75"/>
      <c r="CE424" s="75"/>
      <c r="CF424" s="75"/>
      <c r="CG424" s="75"/>
      <c r="CH424" s="75"/>
      <c r="CI424" s="75"/>
      <c r="CJ424" s="75"/>
      <c r="CK424" s="75"/>
      <c r="CL424" s="75"/>
      <c r="CM424" s="75"/>
      <c r="CN424" s="75"/>
      <c r="CO424" s="75"/>
      <c r="CP424" s="75"/>
      <c r="CQ424" s="75"/>
      <c r="CR424" s="75"/>
      <c r="CS424" s="75"/>
      <c r="CT424" s="75"/>
      <c r="CU424" s="75"/>
      <c r="CV424" s="75"/>
      <c r="CW424" s="75"/>
      <c r="CX424" s="75"/>
      <c r="CY424" s="75"/>
      <c r="CZ424" s="75"/>
      <c r="DA424" s="75"/>
      <c r="DB424" s="75"/>
      <c r="DC424" s="75"/>
      <c r="DD424" s="75"/>
      <c r="DE424" s="75"/>
      <c r="DF424" s="75"/>
      <c r="DG424" s="75"/>
    </row>
    <row r="425" spans="1:111" s="25" customFormat="1" ht="17.25" customHeight="1" x14ac:dyDescent="0.25">
      <c r="A425" s="198"/>
      <c r="B425" s="102" t="s">
        <v>32</v>
      </c>
      <c r="C425" s="103"/>
      <c r="D425" s="104">
        <v>5.532</v>
      </c>
      <c r="E425" s="103">
        <v>4.16</v>
      </c>
      <c r="F425" s="104"/>
      <c r="G425" s="103"/>
      <c r="H425" s="104"/>
      <c r="I425" s="135"/>
      <c r="J425" s="252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  <c r="AA425" s="75"/>
      <c r="AB425" s="75"/>
      <c r="AC425" s="75"/>
      <c r="AD425" s="75"/>
      <c r="AE425" s="75"/>
      <c r="AF425" s="75"/>
      <c r="AG425" s="75"/>
      <c r="AH425" s="75"/>
      <c r="AI425" s="75"/>
      <c r="AJ425" s="75"/>
      <c r="AK425" s="75"/>
      <c r="AL425" s="75"/>
      <c r="AM425" s="75"/>
      <c r="AN425" s="75"/>
      <c r="AO425" s="75"/>
      <c r="AP425" s="75"/>
      <c r="AQ425" s="75"/>
      <c r="AR425" s="75"/>
      <c r="AS425" s="75"/>
      <c r="AT425" s="75"/>
      <c r="AU425" s="75"/>
      <c r="AV425" s="75"/>
      <c r="AW425" s="75"/>
      <c r="AX425" s="75"/>
      <c r="AY425" s="75"/>
      <c r="AZ425" s="75"/>
      <c r="BA425" s="75"/>
      <c r="BB425" s="75"/>
      <c r="BC425" s="75"/>
      <c r="BD425" s="75"/>
      <c r="BE425" s="75"/>
      <c r="BF425" s="75"/>
      <c r="BG425" s="75"/>
      <c r="BH425" s="75"/>
      <c r="BI425" s="75"/>
      <c r="BJ425" s="75"/>
      <c r="BK425" s="75"/>
      <c r="BL425" s="75"/>
      <c r="BM425" s="75"/>
      <c r="BN425" s="75"/>
      <c r="BO425" s="75"/>
      <c r="BP425" s="75"/>
      <c r="BQ425" s="75"/>
      <c r="BR425" s="75"/>
      <c r="BS425" s="75"/>
      <c r="BT425" s="75"/>
      <c r="BU425" s="75"/>
      <c r="BV425" s="75"/>
      <c r="BW425" s="75"/>
      <c r="BX425" s="75"/>
      <c r="BY425" s="75"/>
      <c r="BZ425" s="75"/>
      <c r="CA425" s="75"/>
      <c r="CB425" s="75"/>
      <c r="CC425" s="75"/>
      <c r="CD425" s="75"/>
      <c r="CE425" s="75"/>
      <c r="CF425" s="75"/>
      <c r="CG425" s="75"/>
      <c r="CH425" s="75"/>
      <c r="CI425" s="75"/>
      <c r="CJ425" s="75"/>
      <c r="CK425" s="75"/>
      <c r="CL425" s="75"/>
      <c r="CM425" s="75"/>
      <c r="CN425" s="75"/>
      <c r="CO425" s="75"/>
      <c r="CP425" s="75"/>
      <c r="CQ425" s="75"/>
      <c r="CR425" s="75"/>
      <c r="CS425" s="75"/>
      <c r="CT425" s="75"/>
      <c r="CU425" s="75"/>
      <c r="CV425" s="75"/>
      <c r="CW425" s="75"/>
      <c r="CX425" s="75"/>
      <c r="CY425" s="75"/>
      <c r="CZ425" s="75"/>
      <c r="DA425" s="75"/>
      <c r="DB425" s="75"/>
      <c r="DC425" s="75"/>
      <c r="DD425" s="75"/>
      <c r="DE425" s="75"/>
      <c r="DF425" s="75"/>
      <c r="DG425" s="75"/>
    </row>
    <row r="426" spans="1:111" s="25" customFormat="1" ht="17.25" customHeight="1" thickBot="1" x14ac:dyDescent="0.3">
      <c r="A426" s="198"/>
      <c r="B426" s="102" t="s">
        <v>33</v>
      </c>
      <c r="C426" s="103"/>
      <c r="D426" s="104">
        <v>10</v>
      </c>
      <c r="E426" s="103">
        <v>8.4</v>
      </c>
      <c r="F426" s="104"/>
      <c r="G426" s="103"/>
      <c r="H426" s="104"/>
      <c r="I426" s="135"/>
      <c r="J426" s="252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  <c r="AA426" s="75"/>
      <c r="AB426" s="75"/>
      <c r="AC426" s="75"/>
      <c r="AD426" s="75"/>
      <c r="AE426" s="75"/>
      <c r="AF426" s="75"/>
      <c r="AG426" s="75"/>
      <c r="AH426" s="75"/>
      <c r="AI426" s="75"/>
      <c r="AJ426" s="75"/>
      <c r="AK426" s="75"/>
      <c r="AL426" s="75"/>
      <c r="AM426" s="75"/>
      <c r="AN426" s="75"/>
      <c r="AO426" s="75"/>
      <c r="AP426" s="75"/>
      <c r="AQ426" s="75"/>
      <c r="AR426" s="75"/>
      <c r="AS426" s="75"/>
      <c r="AT426" s="75"/>
      <c r="AU426" s="75"/>
      <c r="AV426" s="75"/>
      <c r="AW426" s="75"/>
      <c r="AX426" s="75"/>
      <c r="AY426" s="75"/>
      <c r="AZ426" s="75"/>
      <c r="BA426" s="75"/>
      <c r="BB426" s="75"/>
      <c r="BC426" s="75"/>
      <c r="BD426" s="75"/>
      <c r="BE426" s="75"/>
      <c r="BF426" s="75"/>
      <c r="BG426" s="75"/>
      <c r="BH426" s="75"/>
      <c r="BI426" s="75"/>
      <c r="BJ426" s="75"/>
      <c r="BK426" s="75"/>
      <c r="BL426" s="75"/>
      <c r="BM426" s="75"/>
      <c r="BN426" s="75"/>
      <c r="BO426" s="75"/>
      <c r="BP426" s="75"/>
      <c r="BQ426" s="75"/>
      <c r="BR426" s="75"/>
      <c r="BS426" s="75"/>
      <c r="BT426" s="75"/>
      <c r="BU426" s="75"/>
      <c r="BV426" s="75"/>
      <c r="BW426" s="75"/>
      <c r="BX426" s="75"/>
      <c r="BY426" s="75"/>
      <c r="BZ426" s="75"/>
      <c r="CA426" s="75"/>
      <c r="CB426" s="75"/>
      <c r="CC426" s="75"/>
      <c r="CD426" s="75"/>
      <c r="CE426" s="75"/>
      <c r="CF426" s="75"/>
      <c r="CG426" s="75"/>
      <c r="CH426" s="75"/>
      <c r="CI426" s="75"/>
      <c r="CJ426" s="75"/>
      <c r="CK426" s="75"/>
      <c r="CL426" s="75"/>
      <c r="CM426" s="75"/>
      <c r="CN426" s="75"/>
      <c r="CO426" s="75"/>
      <c r="CP426" s="75"/>
      <c r="CQ426" s="75"/>
      <c r="CR426" s="75"/>
      <c r="CS426" s="75"/>
      <c r="CT426" s="75"/>
      <c r="CU426" s="75"/>
      <c r="CV426" s="75"/>
      <c r="CW426" s="75"/>
      <c r="CX426" s="75"/>
      <c r="CY426" s="75"/>
      <c r="CZ426" s="75"/>
      <c r="DA426" s="75"/>
      <c r="DB426" s="75"/>
      <c r="DC426" s="75"/>
      <c r="DD426" s="75"/>
      <c r="DE426" s="75"/>
      <c r="DF426" s="75"/>
      <c r="DG426" s="75"/>
    </row>
    <row r="427" spans="1:111" s="25" customFormat="1" ht="17.25" customHeight="1" x14ac:dyDescent="0.25">
      <c r="A427" s="281"/>
      <c r="B427" s="106" t="s">
        <v>248</v>
      </c>
      <c r="C427" s="107"/>
      <c r="D427" s="109">
        <v>1.21</v>
      </c>
      <c r="E427" s="282">
        <v>1.21</v>
      </c>
      <c r="F427" s="109"/>
      <c r="G427" s="110"/>
      <c r="H427" s="111"/>
      <c r="I427" s="112"/>
      <c r="J427" s="250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  <c r="AA427" s="75"/>
      <c r="AB427" s="75"/>
      <c r="AC427" s="75"/>
      <c r="AD427" s="75"/>
      <c r="AE427" s="75"/>
      <c r="AF427" s="75"/>
      <c r="AG427" s="75"/>
      <c r="AH427" s="75"/>
      <c r="AI427" s="75"/>
      <c r="AJ427" s="75"/>
      <c r="AK427" s="75"/>
      <c r="AL427" s="75"/>
      <c r="AM427" s="75"/>
      <c r="AN427" s="75"/>
      <c r="AO427" s="75"/>
      <c r="AP427" s="75"/>
      <c r="AQ427" s="75"/>
      <c r="AR427" s="75"/>
      <c r="AS427" s="75"/>
      <c r="AT427" s="75"/>
      <c r="AU427" s="75"/>
      <c r="AV427" s="75"/>
      <c r="AW427" s="75"/>
      <c r="AX427" s="75"/>
      <c r="AY427" s="75"/>
      <c r="AZ427" s="75"/>
      <c r="BA427" s="75"/>
      <c r="BB427" s="75"/>
      <c r="BC427" s="75"/>
      <c r="BD427" s="75"/>
      <c r="BE427" s="75"/>
      <c r="BF427" s="75"/>
      <c r="BG427" s="75"/>
      <c r="BH427" s="75"/>
      <c r="BI427" s="75"/>
      <c r="BJ427" s="75"/>
      <c r="BK427" s="75"/>
      <c r="BL427" s="75"/>
      <c r="BM427" s="75"/>
      <c r="BN427" s="75"/>
      <c r="BO427" s="75"/>
      <c r="BP427" s="75"/>
      <c r="BQ427" s="75"/>
      <c r="BR427" s="75"/>
      <c r="BS427" s="75"/>
      <c r="BT427" s="75"/>
      <c r="BU427" s="75"/>
      <c r="BV427" s="75"/>
      <c r="BW427" s="75"/>
      <c r="BX427" s="75"/>
      <c r="BY427" s="75"/>
      <c r="BZ427" s="75"/>
      <c r="CA427" s="75"/>
      <c r="CB427" s="75"/>
      <c r="CC427" s="75"/>
      <c r="CD427" s="75"/>
      <c r="CE427" s="75"/>
      <c r="CF427" s="75"/>
      <c r="CG427" s="75"/>
      <c r="CH427" s="75"/>
      <c r="CI427" s="75"/>
      <c r="CJ427" s="75"/>
      <c r="CK427" s="75"/>
      <c r="CL427" s="75"/>
      <c r="CM427" s="75"/>
      <c r="CN427" s="75"/>
      <c r="CO427" s="75"/>
      <c r="CP427" s="75"/>
      <c r="CQ427" s="75"/>
      <c r="CR427" s="75"/>
      <c r="CS427" s="75"/>
      <c r="CT427" s="75"/>
      <c r="CU427" s="75"/>
      <c r="CV427" s="75"/>
      <c r="CW427" s="75"/>
      <c r="CX427" s="75"/>
      <c r="CY427" s="75"/>
      <c r="CZ427" s="75"/>
      <c r="DA427" s="75"/>
      <c r="DB427" s="75"/>
      <c r="DC427" s="75"/>
      <c r="DD427" s="75"/>
      <c r="DE427" s="75"/>
      <c r="DF427" s="75"/>
      <c r="DG427" s="75"/>
    </row>
    <row r="428" spans="1:111" s="25" customFormat="1" ht="17.25" customHeight="1" x14ac:dyDescent="0.25">
      <c r="A428" s="198"/>
      <c r="B428" s="102" t="s">
        <v>39</v>
      </c>
      <c r="C428" s="103"/>
      <c r="D428" s="115">
        <v>0.4</v>
      </c>
      <c r="E428" s="205">
        <v>0.4</v>
      </c>
      <c r="F428" s="115"/>
      <c r="G428" s="251"/>
      <c r="H428" s="104"/>
      <c r="I428" s="135"/>
      <c r="J428" s="252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  <c r="AE428" s="75"/>
      <c r="AF428" s="75"/>
      <c r="AG428" s="75"/>
      <c r="AH428" s="75"/>
      <c r="AI428" s="75"/>
      <c r="AJ428" s="75"/>
      <c r="AK428" s="75"/>
      <c r="AL428" s="75"/>
      <c r="AM428" s="75"/>
      <c r="AN428" s="75"/>
      <c r="AO428" s="75"/>
      <c r="AP428" s="75"/>
      <c r="AQ428" s="75"/>
      <c r="AR428" s="75"/>
      <c r="AS428" s="75"/>
      <c r="AT428" s="75"/>
      <c r="AU428" s="75"/>
      <c r="AV428" s="75"/>
      <c r="AW428" s="75"/>
      <c r="AX428" s="75"/>
      <c r="AY428" s="75"/>
      <c r="AZ428" s="75"/>
      <c r="BA428" s="75"/>
      <c r="BB428" s="75"/>
      <c r="BC428" s="75"/>
      <c r="BD428" s="75"/>
      <c r="BE428" s="75"/>
      <c r="BF428" s="75"/>
      <c r="BG428" s="75"/>
      <c r="BH428" s="75"/>
      <c r="BI428" s="75"/>
      <c r="BJ428" s="75"/>
      <c r="BK428" s="75"/>
      <c r="BL428" s="75"/>
      <c r="BM428" s="75"/>
      <c r="BN428" s="75"/>
      <c r="BO428" s="75"/>
      <c r="BP428" s="75"/>
      <c r="BQ428" s="75"/>
      <c r="BR428" s="75"/>
      <c r="BS428" s="75"/>
      <c r="BT428" s="75"/>
      <c r="BU428" s="75"/>
      <c r="BV428" s="75"/>
      <c r="BW428" s="75"/>
      <c r="BX428" s="75"/>
      <c r="BY428" s="75"/>
      <c r="BZ428" s="75"/>
      <c r="CA428" s="75"/>
      <c r="CB428" s="75"/>
      <c r="CC428" s="75"/>
      <c r="CD428" s="75"/>
      <c r="CE428" s="75"/>
      <c r="CF428" s="75"/>
      <c r="CG428" s="75"/>
      <c r="CH428" s="75"/>
      <c r="CI428" s="75"/>
      <c r="CJ428" s="75"/>
      <c r="CK428" s="75"/>
      <c r="CL428" s="75"/>
      <c r="CM428" s="75"/>
      <c r="CN428" s="75"/>
      <c r="CO428" s="75"/>
      <c r="CP428" s="75"/>
      <c r="CQ428" s="75"/>
      <c r="CR428" s="75"/>
      <c r="CS428" s="75"/>
      <c r="CT428" s="75"/>
      <c r="CU428" s="75"/>
      <c r="CV428" s="75"/>
      <c r="CW428" s="75"/>
      <c r="CX428" s="75"/>
      <c r="CY428" s="75"/>
      <c r="CZ428" s="75"/>
      <c r="DA428" s="75"/>
      <c r="DB428" s="75"/>
      <c r="DC428" s="75"/>
      <c r="DD428" s="75"/>
      <c r="DE428" s="75"/>
      <c r="DF428" s="75"/>
      <c r="DG428" s="75"/>
    </row>
    <row r="429" spans="1:111" s="25" customFormat="1" x14ac:dyDescent="0.25">
      <c r="A429" s="198"/>
      <c r="B429" s="102" t="s">
        <v>58</v>
      </c>
      <c r="C429" s="103"/>
      <c r="D429" s="115">
        <v>4.33</v>
      </c>
      <c r="E429" s="205">
        <v>4.33</v>
      </c>
      <c r="F429" s="115"/>
      <c r="G429" s="251"/>
      <c r="H429" s="104"/>
      <c r="I429" s="135"/>
      <c r="J429" s="252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  <c r="AA429" s="75"/>
      <c r="AB429" s="75"/>
      <c r="AC429" s="75"/>
      <c r="AD429" s="75"/>
      <c r="AE429" s="75"/>
      <c r="AF429" s="75"/>
      <c r="AG429" s="75"/>
      <c r="AH429" s="75"/>
      <c r="AI429" s="75"/>
      <c r="AJ429" s="75"/>
      <c r="AK429" s="75"/>
      <c r="AL429" s="75"/>
      <c r="AM429" s="75"/>
      <c r="AN429" s="75"/>
      <c r="AO429" s="75"/>
      <c r="AP429" s="75"/>
      <c r="AQ429" s="75"/>
      <c r="AR429" s="75"/>
      <c r="AS429" s="75"/>
      <c r="AT429" s="75"/>
      <c r="AU429" s="75"/>
      <c r="AV429" s="75"/>
      <c r="AW429" s="75"/>
      <c r="AX429" s="75"/>
      <c r="AY429" s="75"/>
      <c r="AZ429" s="75"/>
      <c r="BA429" s="75"/>
      <c r="BB429" s="75"/>
      <c r="BC429" s="75"/>
      <c r="BD429" s="75"/>
      <c r="BE429" s="75"/>
      <c r="BF429" s="75"/>
      <c r="BG429" s="75"/>
      <c r="BH429" s="75"/>
      <c r="BI429" s="75"/>
      <c r="BJ429" s="75"/>
      <c r="BK429" s="75"/>
      <c r="BL429" s="75"/>
      <c r="BM429" s="75"/>
      <c r="BN429" s="75"/>
      <c r="BO429" s="75"/>
      <c r="BP429" s="75"/>
      <c r="BQ429" s="75"/>
      <c r="BR429" s="75"/>
      <c r="BS429" s="75"/>
      <c r="BT429" s="75"/>
      <c r="BU429" s="75"/>
      <c r="BV429" s="75"/>
      <c r="BW429" s="75"/>
      <c r="BX429" s="75"/>
      <c r="BY429" s="75"/>
      <c r="BZ429" s="75"/>
      <c r="CA429" s="75"/>
      <c r="CB429" s="75"/>
      <c r="CC429" s="75"/>
      <c r="CD429" s="75"/>
      <c r="CE429" s="75"/>
      <c r="CF429" s="75"/>
      <c r="CG429" s="75"/>
      <c r="CH429" s="75"/>
      <c r="CI429" s="75"/>
      <c r="CJ429" s="75"/>
      <c r="CK429" s="75"/>
      <c r="CL429" s="75"/>
      <c r="CM429" s="75"/>
      <c r="CN429" s="75"/>
      <c r="CO429" s="75"/>
      <c r="CP429" s="75"/>
      <c r="CQ429" s="75"/>
      <c r="CR429" s="75"/>
      <c r="CS429" s="75"/>
      <c r="CT429" s="75"/>
      <c r="CU429" s="75"/>
      <c r="CV429" s="75"/>
      <c r="CW429" s="75"/>
      <c r="CX429" s="75"/>
      <c r="CY429" s="75"/>
      <c r="CZ429" s="75"/>
      <c r="DA429" s="75"/>
      <c r="DB429" s="75"/>
      <c r="DC429" s="75"/>
      <c r="DD429" s="75"/>
      <c r="DE429" s="75"/>
      <c r="DF429" s="75"/>
      <c r="DG429" s="75"/>
    </row>
    <row r="430" spans="1:111" s="25" customFormat="1" x14ac:dyDescent="0.25">
      <c r="A430" s="189" t="s">
        <v>74</v>
      </c>
      <c r="B430" s="94"/>
      <c r="C430" s="192" t="s">
        <v>306</v>
      </c>
      <c r="D430" s="134"/>
      <c r="E430" s="133"/>
      <c r="F430" s="190">
        <v>0.12</v>
      </c>
      <c r="G430" s="97">
        <v>0.01</v>
      </c>
      <c r="H430" s="96">
        <v>10.199999999999999</v>
      </c>
      <c r="I430" s="190">
        <v>41</v>
      </c>
      <c r="J430" s="191" t="s">
        <v>164</v>
      </c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  <c r="AH430" s="75"/>
      <c r="AI430" s="75"/>
      <c r="AJ430" s="75"/>
      <c r="AK430" s="75"/>
      <c r="AL430" s="75"/>
      <c r="AM430" s="75"/>
      <c r="AN430" s="75"/>
      <c r="AO430" s="75"/>
      <c r="AP430" s="75"/>
      <c r="AQ430" s="75"/>
      <c r="AR430" s="75"/>
      <c r="AS430" s="75"/>
      <c r="AT430" s="75"/>
      <c r="AU430" s="75"/>
      <c r="AV430" s="75"/>
      <c r="AW430" s="75"/>
      <c r="AX430" s="75"/>
      <c r="AY430" s="75"/>
      <c r="AZ430" s="75"/>
      <c r="BA430" s="75"/>
      <c r="BB430" s="75"/>
      <c r="BC430" s="75"/>
      <c r="BD430" s="75"/>
      <c r="BE430" s="75"/>
      <c r="BF430" s="75"/>
      <c r="BG430" s="75"/>
      <c r="BH430" s="75"/>
      <c r="BI430" s="75"/>
      <c r="BJ430" s="75"/>
      <c r="BK430" s="75"/>
      <c r="BL430" s="75"/>
      <c r="BM430" s="75"/>
      <c r="BN430" s="75"/>
      <c r="BO430" s="75"/>
      <c r="BP430" s="75"/>
      <c r="BQ430" s="75"/>
      <c r="BR430" s="75"/>
      <c r="BS430" s="75"/>
      <c r="BT430" s="75"/>
      <c r="BU430" s="75"/>
      <c r="BV430" s="75"/>
      <c r="BW430" s="75"/>
      <c r="BX430" s="75"/>
      <c r="BY430" s="75"/>
      <c r="BZ430" s="75"/>
      <c r="CA430" s="75"/>
      <c r="CB430" s="75"/>
      <c r="CC430" s="75"/>
      <c r="CD430" s="75"/>
      <c r="CE430" s="75"/>
      <c r="CF430" s="75"/>
      <c r="CG430" s="75"/>
      <c r="CH430" s="75"/>
      <c r="CI430" s="75"/>
      <c r="CJ430" s="75"/>
      <c r="CK430" s="75"/>
      <c r="CL430" s="75"/>
      <c r="CM430" s="75"/>
      <c r="CN430" s="75"/>
      <c r="CO430" s="75"/>
      <c r="CP430" s="75"/>
      <c r="CQ430" s="75"/>
      <c r="CR430" s="75"/>
      <c r="CS430" s="75"/>
      <c r="CT430" s="75"/>
      <c r="CU430" s="75"/>
      <c r="CV430" s="75"/>
      <c r="CW430" s="75"/>
      <c r="CX430" s="75"/>
      <c r="CY430" s="75"/>
      <c r="CZ430" s="75"/>
      <c r="DA430" s="75"/>
      <c r="DB430" s="75"/>
      <c r="DC430" s="75"/>
      <c r="DD430" s="75"/>
      <c r="DE430" s="75"/>
      <c r="DF430" s="75"/>
      <c r="DG430" s="75"/>
    </row>
    <row r="431" spans="1:111" s="25" customFormat="1" x14ac:dyDescent="0.25">
      <c r="A431" s="189"/>
      <c r="B431" s="94" t="s">
        <v>59</v>
      </c>
      <c r="C431" s="192"/>
      <c r="D431" s="100">
        <v>0.35</v>
      </c>
      <c r="E431" s="95">
        <v>0.35</v>
      </c>
      <c r="F431" s="190"/>
      <c r="G431" s="97"/>
      <c r="H431" s="96"/>
      <c r="I431" s="190"/>
      <c r="J431" s="191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  <c r="AE431" s="75"/>
      <c r="AF431" s="75"/>
      <c r="AG431" s="75"/>
      <c r="AH431" s="75"/>
      <c r="AI431" s="75"/>
      <c r="AJ431" s="75"/>
      <c r="AK431" s="75"/>
      <c r="AL431" s="75"/>
      <c r="AM431" s="75"/>
      <c r="AN431" s="75"/>
      <c r="AO431" s="75"/>
      <c r="AP431" s="75"/>
      <c r="AQ431" s="75"/>
      <c r="AR431" s="75"/>
      <c r="AS431" s="75"/>
      <c r="AT431" s="75"/>
      <c r="AU431" s="75"/>
      <c r="AV431" s="75"/>
      <c r="AW431" s="75"/>
      <c r="AX431" s="75"/>
      <c r="AY431" s="75"/>
      <c r="AZ431" s="75"/>
      <c r="BA431" s="75"/>
      <c r="BB431" s="75"/>
      <c r="BC431" s="75"/>
      <c r="BD431" s="75"/>
      <c r="BE431" s="75"/>
      <c r="BF431" s="75"/>
      <c r="BG431" s="75"/>
      <c r="BH431" s="75"/>
      <c r="BI431" s="75"/>
      <c r="BJ431" s="75"/>
      <c r="BK431" s="75"/>
      <c r="BL431" s="75"/>
      <c r="BM431" s="75"/>
      <c r="BN431" s="75"/>
      <c r="BO431" s="75"/>
      <c r="BP431" s="75"/>
      <c r="BQ431" s="75"/>
      <c r="BR431" s="75"/>
      <c r="BS431" s="75"/>
      <c r="BT431" s="75"/>
      <c r="BU431" s="75"/>
      <c r="BV431" s="75"/>
      <c r="BW431" s="75"/>
      <c r="BX431" s="75"/>
      <c r="BY431" s="75"/>
      <c r="BZ431" s="75"/>
      <c r="CA431" s="75"/>
      <c r="CB431" s="75"/>
      <c r="CC431" s="75"/>
      <c r="CD431" s="75"/>
      <c r="CE431" s="75"/>
      <c r="CF431" s="75"/>
      <c r="CG431" s="75"/>
      <c r="CH431" s="75"/>
      <c r="CI431" s="75"/>
      <c r="CJ431" s="75"/>
      <c r="CK431" s="75"/>
      <c r="CL431" s="75"/>
      <c r="CM431" s="75"/>
      <c r="CN431" s="75"/>
      <c r="CO431" s="75"/>
      <c r="CP431" s="75"/>
      <c r="CQ431" s="75"/>
      <c r="CR431" s="75"/>
      <c r="CS431" s="75"/>
      <c r="CT431" s="75"/>
      <c r="CU431" s="75"/>
      <c r="CV431" s="75"/>
      <c r="CW431" s="75"/>
      <c r="CX431" s="75"/>
      <c r="CY431" s="75"/>
      <c r="CZ431" s="75"/>
      <c r="DA431" s="75"/>
      <c r="DB431" s="75"/>
      <c r="DC431" s="75"/>
      <c r="DD431" s="75"/>
      <c r="DE431" s="75"/>
      <c r="DF431" s="75"/>
      <c r="DG431" s="75"/>
    </row>
    <row r="432" spans="1:111" s="25" customFormat="1" x14ac:dyDescent="0.25">
      <c r="A432" s="189"/>
      <c r="B432" s="94" t="s">
        <v>18</v>
      </c>
      <c r="C432" s="192"/>
      <c r="D432" s="100">
        <v>5</v>
      </c>
      <c r="E432" s="95">
        <v>5</v>
      </c>
      <c r="F432" s="190"/>
      <c r="G432" s="97"/>
      <c r="H432" s="190"/>
      <c r="I432" s="190"/>
      <c r="J432" s="191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  <c r="AA432" s="75"/>
      <c r="AB432" s="75"/>
      <c r="AC432" s="75"/>
      <c r="AD432" s="75"/>
      <c r="AE432" s="75"/>
      <c r="AF432" s="75"/>
      <c r="AG432" s="75"/>
      <c r="AH432" s="75"/>
      <c r="AI432" s="75"/>
      <c r="AJ432" s="75"/>
      <c r="AK432" s="75"/>
      <c r="AL432" s="75"/>
      <c r="AM432" s="75"/>
      <c r="AN432" s="75"/>
      <c r="AO432" s="75"/>
      <c r="AP432" s="75"/>
      <c r="AQ432" s="75"/>
      <c r="AR432" s="75"/>
      <c r="AS432" s="75"/>
      <c r="AT432" s="75"/>
      <c r="AU432" s="75"/>
      <c r="AV432" s="75"/>
      <c r="AW432" s="75"/>
      <c r="AX432" s="75"/>
      <c r="AY432" s="75"/>
      <c r="AZ432" s="75"/>
      <c r="BA432" s="75"/>
      <c r="BB432" s="75"/>
      <c r="BC432" s="75"/>
      <c r="BD432" s="75"/>
      <c r="BE432" s="75"/>
      <c r="BF432" s="75"/>
      <c r="BG432" s="75"/>
      <c r="BH432" s="75"/>
      <c r="BI432" s="75"/>
      <c r="BJ432" s="75"/>
      <c r="BK432" s="75"/>
      <c r="BL432" s="75"/>
      <c r="BM432" s="75"/>
      <c r="BN432" s="75"/>
      <c r="BO432" s="75"/>
      <c r="BP432" s="75"/>
      <c r="BQ432" s="75"/>
      <c r="BR432" s="75"/>
      <c r="BS432" s="75"/>
      <c r="BT432" s="75"/>
      <c r="BU432" s="75"/>
      <c r="BV432" s="75"/>
      <c r="BW432" s="75"/>
      <c r="BX432" s="75"/>
      <c r="BY432" s="75"/>
      <c r="BZ432" s="75"/>
      <c r="CA432" s="75"/>
      <c r="CB432" s="75"/>
      <c r="CC432" s="75"/>
      <c r="CD432" s="75"/>
      <c r="CE432" s="75"/>
      <c r="CF432" s="75"/>
      <c r="CG432" s="75"/>
      <c r="CH432" s="75"/>
      <c r="CI432" s="75"/>
      <c r="CJ432" s="75"/>
      <c r="CK432" s="75"/>
      <c r="CL432" s="75"/>
      <c r="CM432" s="75"/>
      <c r="CN432" s="75"/>
      <c r="CO432" s="75"/>
      <c r="CP432" s="75"/>
      <c r="CQ432" s="75"/>
      <c r="CR432" s="75"/>
      <c r="CS432" s="75"/>
      <c r="CT432" s="75"/>
      <c r="CU432" s="75"/>
      <c r="CV432" s="75"/>
      <c r="CW432" s="75"/>
      <c r="CX432" s="75"/>
      <c r="CY432" s="75"/>
      <c r="CZ432" s="75"/>
      <c r="DA432" s="75"/>
      <c r="DB432" s="75"/>
      <c r="DC432" s="75"/>
      <c r="DD432" s="75"/>
      <c r="DE432" s="75"/>
      <c r="DF432" s="75"/>
      <c r="DG432" s="75"/>
    </row>
    <row r="433" spans="1:462" s="25" customFormat="1" x14ac:dyDescent="0.25">
      <c r="A433" s="189"/>
      <c r="B433" s="94" t="s">
        <v>75</v>
      </c>
      <c r="C433" s="192"/>
      <c r="D433" s="278">
        <v>5.0999999999999996</v>
      </c>
      <c r="E433" s="95">
        <v>5</v>
      </c>
      <c r="F433" s="97"/>
      <c r="G433" s="96"/>
      <c r="H433" s="97"/>
      <c r="I433" s="96"/>
      <c r="J433" s="191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  <c r="AA433" s="75"/>
      <c r="AB433" s="75"/>
      <c r="AC433" s="75"/>
      <c r="AD433" s="75"/>
      <c r="AE433" s="75"/>
      <c r="AF433" s="75"/>
      <c r="AG433" s="75"/>
      <c r="AH433" s="75"/>
      <c r="AI433" s="75"/>
      <c r="AJ433" s="75"/>
      <c r="AK433" s="75"/>
      <c r="AL433" s="75"/>
      <c r="AM433" s="75"/>
      <c r="AN433" s="75"/>
      <c r="AO433" s="75"/>
      <c r="AP433" s="75"/>
      <c r="AQ433" s="75"/>
      <c r="AR433" s="75"/>
      <c r="AS433" s="75"/>
      <c r="AT433" s="75"/>
      <c r="AU433" s="75"/>
      <c r="AV433" s="75"/>
      <c r="AW433" s="75"/>
      <c r="AX433" s="75"/>
      <c r="AY433" s="75"/>
      <c r="AZ433" s="75"/>
      <c r="BA433" s="75"/>
      <c r="BB433" s="75"/>
      <c r="BC433" s="75"/>
      <c r="BD433" s="75"/>
      <c r="BE433" s="75"/>
      <c r="BF433" s="75"/>
      <c r="BG433" s="75"/>
      <c r="BH433" s="75"/>
      <c r="BI433" s="75"/>
      <c r="BJ433" s="75"/>
      <c r="BK433" s="75"/>
      <c r="BL433" s="75"/>
      <c r="BM433" s="75"/>
      <c r="BN433" s="75"/>
      <c r="BO433" s="75"/>
      <c r="BP433" s="75"/>
      <c r="BQ433" s="75"/>
      <c r="BR433" s="75"/>
      <c r="BS433" s="75"/>
      <c r="BT433" s="75"/>
      <c r="BU433" s="75"/>
      <c r="BV433" s="75"/>
      <c r="BW433" s="75"/>
      <c r="BX433" s="75"/>
      <c r="BY433" s="75"/>
      <c r="BZ433" s="75"/>
      <c r="CA433" s="75"/>
      <c r="CB433" s="75"/>
      <c r="CC433" s="75"/>
      <c r="CD433" s="75"/>
      <c r="CE433" s="75"/>
      <c r="CF433" s="75"/>
      <c r="CG433" s="75"/>
      <c r="CH433" s="75"/>
      <c r="CI433" s="75"/>
      <c r="CJ433" s="75"/>
      <c r="CK433" s="75"/>
      <c r="CL433" s="75"/>
      <c r="CM433" s="75"/>
      <c r="CN433" s="75"/>
      <c r="CO433" s="75"/>
      <c r="CP433" s="75"/>
      <c r="CQ433" s="75"/>
      <c r="CR433" s="75"/>
      <c r="CS433" s="75"/>
      <c r="CT433" s="75"/>
      <c r="CU433" s="75"/>
      <c r="CV433" s="75"/>
      <c r="CW433" s="75"/>
      <c r="CX433" s="75"/>
      <c r="CY433" s="75"/>
      <c r="CZ433" s="75"/>
      <c r="DA433" s="75"/>
      <c r="DB433" s="75"/>
      <c r="DC433" s="75"/>
      <c r="DD433" s="75"/>
      <c r="DE433" s="75"/>
      <c r="DF433" s="75"/>
      <c r="DG433" s="75"/>
    </row>
    <row r="434" spans="1:462" s="25" customFormat="1" x14ac:dyDescent="0.25">
      <c r="A434" s="189"/>
      <c r="B434" s="94" t="s">
        <v>17</v>
      </c>
      <c r="C434" s="192"/>
      <c r="D434" s="133">
        <v>180</v>
      </c>
      <c r="E434" s="133">
        <v>180</v>
      </c>
      <c r="F434" s="97"/>
      <c r="G434" s="96"/>
      <c r="H434" s="97"/>
      <c r="I434" s="96"/>
      <c r="J434" s="191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75"/>
      <c r="BD434" s="75"/>
      <c r="BE434" s="75"/>
      <c r="BF434" s="75"/>
      <c r="BG434" s="75"/>
      <c r="BH434" s="75"/>
      <c r="BI434" s="75"/>
      <c r="BJ434" s="75"/>
      <c r="BK434" s="75"/>
      <c r="BL434" s="75"/>
      <c r="BM434" s="75"/>
      <c r="BN434" s="75"/>
      <c r="BO434" s="75"/>
      <c r="BP434" s="75"/>
      <c r="BQ434" s="75"/>
      <c r="BR434" s="75"/>
      <c r="BS434" s="75"/>
      <c r="BT434" s="75"/>
      <c r="BU434" s="75"/>
      <c r="BV434" s="75"/>
      <c r="BW434" s="75"/>
      <c r="BX434" s="75"/>
      <c r="BY434" s="75"/>
      <c r="BZ434" s="75"/>
      <c r="CA434" s="75"/>
      <c r="CB434" s="75"/>
      <c r="CC434" s="75"/>
      <c r="CD434" s="75"/>
      <c r="CE434" s="75"/>
      <c r="CF434" s="75"/>
      <c r="CG434" s="75"/>
      <c r="CH434" s="75"/>
      <c r="CI434" s="75"/>
      <c r="CJ434" s="75"/>
      <c r="CK434" s="75"/>
      <c r="CL434" s="75"/>
      <c r="CM434" s="75"/>
      <c r="CN434" s="75"/>
      <c r="CO434" s="75"/>
      <c r="CP434" s="75"/>
      <c r="CQ434" s="75"/>
      <c r="CR434" s="75"/>
      <c r="CS434" s="75"/>
      <c r="CT434" s="75"/>
      <c r="CU434" s="75"/>
      <c r="CV434" s="75"/>
      <c r="CW434" s="75"/>
      <c r="CX434" s="75"/>
      <c r="CY434" s="75"/>
      <c r="CZ434" s="75"/>
      <c r="DA434" s="75"/>
      <c r="DB434" s="75"/>
      <c r="DC434" s="75"/>
      <c r="DD434" s="75"/>
      <c r="DE434" s="75"/>
      <c r="DF434" s="75"/>
      <c r="DG434" s="75"/>
    </row>
    <row r="435" spans="1:462" s="25" customFormat="1" ht="15.75" thickBot="1" x14ac:dyDescent="0.3">
      <c r="A435" s="189" t="s">
        <v>38</v>
      </c>
      <c r="B435" s="94"/>
      <c r="C435" s="95">
        <v>20</v>
      </c>
      <c r="D435" s="97">
        <v>20</v>
      </c>
      <c r="E435" s="97">
        <v>20</v>
      </c>
      <c r="F435" s="97">
        <v>1.52</v>
      </c>
      <c r="G435" s="96">
        <v>0.16</v>
      </c>
      <c r="H435" s="97">
        <v>9.84</v>
      </c>
      <c r="I435" s="96">
        <v>47</v>
      </c>
      <c r="J435" s="191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  <c r="AH435" s="75"/>
      <c r="AI435" s="75"/>
      <c r="AJ435" s="75"/>
      <c r="AK435" s="75"/>
      <c r="AL435" s="75"/>
      <c r="AM435" s="75"/>
      <c r="AN435" s="75"/>
      <c r="AO435" s="75"/>
      <c r="AP435" s="75"/>
      <c r="AQ435" s="75"/>
      <c r="AR435" s="75"/>
      <c r="AS435" s="75"/>
      <c r="AT435" s="75"/>
      <c r="AU435" s="75"/>
      <c r="AV435" s="75"/>
      <c r="AW435" s="75"/>
      <c r="AX435" s="75"/>
      <c r="AY435" s="75"/>
      <c r="AZ435" s="75"/>
      <c r="BA435" s="75"/>
      <c r="BB435" s="75"/>
      <c r="BC435" s="75"/>
      <c r="BD435" s="75"/>
      <c r="BE435" s="75"/>
      <c r="BF435" s="75"/>
      <c r="BG435" s="75"/>
      <c r="BH435" s="75"/>
      <c r="BI435" s="75"/>
      <c r="BJ435" s="75"/>
      <c r="BK435" s="75"/>
      <c r="BL435" s="75"/>
      <c r="BM435" s="75"/>
      <c r="BN435" s="75"/>
      <c r="BO435" s="75"/>
      <c r="BP435" s="75"/>
      <c r="BQ435" s="75"/>
      <c r="BR435" s="75"/>
      <c r="BS435" s="75"/>
      <c r="BT435" s="75"/>
      <c r="BU435" s="75"/>
      <c r="BV435" s="75"/>
      <c r="BW435" s="75"/>
      <c r="BX435" s="75"/>
      <c r="BY435" s="75"/>
      <c r="BZ435" s="75"/>
      <c r="CA435" s="75"/>
      <c r="CB435" s="75"/>
      <c r="CC435" s="75"/>
      <c r="CD435" s="75"/>
      <c r="CE435" s="75"/>
      <c r="CF435" s="75"/>
      <c r="CG435" s="75"/>
      <c r="CH435" s="75"/>
      <c r="CI435" s="75"/>
      <c r="CJ435" s="75"/>
      <c r="CK435" s="75"/>
      <c r="CL435" s="75"/>
      <c r="CM435" s="75"/>
      <c r="CN435" s="75"/>
      <c r="CO435" s="75"/>
      <c r="CP435" s="75"/>
      <c r="CQ435" s="75"/>
      <c r="CR435" s="75"/>
      <c r="CS435" s="75"/>
      <c r="CT435" s="75"/>
      <c r="CU435" s="75"/>
      <c r="CV435" s="75"/>
      <c r="CW435" s="75"/>
      <c r="CX435" s="75"/>
      <c r="CY435" s="75"/>
      <c r="CZ435" s="75"/>
      <c r="DA435" s="75"/>
      <c r="DB435" s="75"/>
      <c r="DC435" s="75"/>
      <c r="DD435" s="75"/>
      <c r="DE435" s="75"/>
      <c r="DF435" s="75"/>
      <c r="DG435" s="75"/>
    </row>
    <row r="436" spans="1:462" ht="15.75" thickBot="1" x14ac:dyDescent="0.3">
      <c r="A436" s="254" t="s">
        <v>26</v>
      </c>
      <c r="B436" s="255"/>
      <c r="C436" s="256">
        <v>460</v>
      </c>
      <c r="D436" s="279"/>
      <c r="E436" s="298"/>
      <c r="F436" s="258">
        <f>SUM(F416:F435)</f>
        <v>17.920000000000002</v>
      </c>
      <c r="G436" s="258">
        <f>SUM(G416:G435)</f>
        <v>18.57</v>
      </c>
      <c r="H436" s="258">
        <f>SUM(H416:H435)</f>
        <v>83.11</v>
      </c>
      <c r="I436" s="258">
        <f>SUM(I416:I435)</f>
        <v>573</v>
      </c>
      <c r="J436" s="212"/>
    </row>
    <row r="437" spans="1:462" ht="15.75" thickBot="1" x14ac:dyDescent="0.3">
      <c r="A437" s="254" t="s">
        <v>60</v>
      </c>
      <c r="B437" s="255"/>
      <c r="C437" s="256">
        <f>C379+C382+C414+C436</f>
        <v>1631.5</v>
      </c>
      <c r="D437" s="299"/>
      <c r="E437" s="256"/>
      <c r="F437" s="283">
        <f>F379+F382+F414+F436</f>
        <v>49.49666666666667</v>
      </c>
      <c r="G437" s="283">
        <f>G379+G382+G414+G436</f>
        <v>53.313333333333333</v>
      </c>
      <c r="H437" s="283">
        <f>H379+H382+H414+H436</f>
        <v>234.35833333333335</v>
      </c>
      <c r="I437" s="283">
        <f>I379+I382+I414+I436</f>
        <v>1633.8</v>
      </c>
      <c r="J437" s="226"/>
    </row>
    <row r="438" spans="1:462" s="56" customFormat="1" ht="15.75" x14ac:dyDescent="0.25">
      <c r="A438" s="94"/>
      <c r="B438" s="94"/>
      <c r="C438" s="262"/>
      <c r="D438" s="96" t="s">
        <v>106</v>
      </c>
      <c r="E438" s="96"/>
      <c r="F438" s="96"/>
      <c r="G438" s="96"/>
      <c r="H438" s="96"/>
      <c r="I438" s="96"/>
      <c r="J438" s="94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75"/>
      <c r="CB438" s="75"/>
      <c r="CC438" s="75"/>
      <c r="CD438" s="75"/>
      <c r="CE438" s="75"/>
      <c r="CF438" s="75"/>
      <c r="CG438" s="75"/>
      <c r="CH438" s="75"/>
      <c r="CI438" s="75"/>
      <c r="CJ438" s="75"/>
      <c r="CK438" s="75"/>
      <c r="CL438" s="75"/>
      <c r="CM438" s="75"/>
      <c r="CN438" s="75"/>
      <c r="CO438" s="75"/>
      <c r="CP438" s="75"/>
      <c r="CQ438" s="75"/>
      <c r="CR438" s="75"/>
      <c r="CS438" s="75"/>
      <c r="CT438" s="75"/>
      <c r="CU438" s="75"/>
      <c r="CV438" s="75"/>
      <c r="CW438" s="75"/>
      <c r="CX438" s="75"/>
      <c r="CY438" s="75"/>
      <c r="CZ438" s="75"/>
      <c r="DA438" s="75"/>
      <c r="DB438" s="75"/>
      <c r="DC438" s="75"/>
      <c r="DD438" s="75"/>
      <c r="DE438" s="75"/>
      <c r="DF438" s="75"/>
      <c r="DG438" s="75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</row>
    <row r="439" spans="1:462" s="56" customFormat="1" ht="16.5" thickBot="1" x14ac:dyDescent="0.3">
      <c r="A439" s="94" t="s">
        <v>107</v>
      </c>
      <c r="B439" s="94"/>
      <c r="C439" s="94"/>
      <c r="D439" s="206"/>
      <c r="E439" s="206"/>
      <c r="F439" s="96"/>
      <c r="G439" s="96"/>
      <c r="H439" s="96"/>
      <c r="I439" s="96"/>
      <c r="J439" s="24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75"/>
      <c r="CB439" s="75"/>
      <c r="CC439" s="75"/>
      <c r="CD439" s="75"/>
      <c r="CE439" s="75"/>
      <c r="CF439" s="75"/>
      <c r="CG439" s="75"/>
      <c r="CH439" s="75"/>
      <c r="CI439" s="75"/>
      <c r="CJ439" s="75"/>
      <c r="CK439" s="75"/>
      <c r="CL439" s="75"/>
      <c r="CM439" s="75"/>
      <c r="CN439" s="75"/>
      <c r="CO439" s="75"/>
      <c r="CP439" s="75"/>
      <c r="CQ439" s="75"/>
      <c r="CR439" s="75"/>
      <c r="CS439" s="75"/>
      <c r="CT439" s="75"/>
      <c r="CU439" s="75"/>
      <c r="CV439" s="75"/>
      <c r="CW439" s="75"/>
      <c r="CX439" s="75"/>
      <c r="CY439" s="75"/>
      <c r="CZ439" s="75"/>
      <c r="DA439" s="75"/>
      <c r="DB439" s="75"/>
      <c r="DC439" s="75"/>
      <c r="DD439" s="75"/>
      <c r="DE439" s="75"/>
      <c r="DF439" s="75"/>
      <c r="DG439" s="75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</row>
    <row r="440" spans="1:462" s="56" customFormat="1" ht="30" x14ac:dyDescent="0.25">
      <c r="A440" s="207" t="s">
        <v>234</v>
      </c>
      <c r="B440" s="208"/>
      <c r="C440" s="209" t="s">
        <v>230</v>
      </c>
      <c r="D440" s="210" t="s">
        <v>3</v>
      </c>
      <c r="E440" s="211" t="s">
        <v>3</v>
      </c>
      <c r="F440" s="463" t="s">
        <v>231</v>
      </c>
      <c r="G440" s="464"/>
      <c r="H440" s="465"/>
      <c r="I440" s="210" t="s">
        <v>4</v>
      </c>
      <c r="J440" s="212" t="s">
        <v>232</v>
      </c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75"/>
      <c r="CB440" s="75"/>
      <c r="CC440" s="75"/>
      <c r="CD440" s="75"/>
      <c r="CE440" s="75"/>
      <c r="CF440" s="75"/>
      <c r="CG440" s="75"/>
      <c r="CH440" s="75"/>
      <c r="CI440" s="75"/>
      <c r="CJ440" s="75"/>
      <c r="CK440" s="75"/>
      <c r="CL440" s="75"/>
      <c r="CM440" s="75"/>
      <c r="CN440" s="75"/>
      <c r="CO440" s="75"/>
      <c r="CP440" s="75"/>
      <c r="CQ440" s="75"/>
      <c r="CR440" s="75"/>
      <c r="CS440" s="75"/>
      <c r="CT440" s="75"/>
      <c r="CU440" s="75"/>
      <c r="CV440" s="75"/>
      <c r="CW440" s="75"/>
      <c r="CX440" s="75"/>
      <c r="CY440" s="75"/>
      <c r="CZ440" s="75"/>
      <c r="DA440" s="75"/>
      <c r="DB440" s="75"/>
      <c r="DC440" s="75"/>
      <c r="DD440" s="75"/>
      <c r="DE440" s="75"/>
      <c r="DF440" s="75"/>
      <c r="DG440" s="75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</row>
    <row r="441" spans="1:462" s="56" customFormat="1" ht="16.5" thickBot="1" x14ac:dyDescent="0.3">
      <c r="A441" s="213" t="s">
        <v>233</v>
      </c>
      <c r="B441" s="214"/>
      <c r="C441" s="215"/>
      <c r="D441" s="216" t="s">
        <v>5</v>
      </c>
      <c r="E441" s="217" t="s">
        <v>5</v>
      </c>
      <c r="F441" s="218"/>
      <c r="G441" s="219"/>
      <c r="H441" s="220"/>
      <c r="I441" s="216" t="s">
        <v>6</v>
      </c>
      <c r="J441" s="191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75"/>
      <c r="CB441" s="75"/>
      <c r="CC441" s="75"/>
      <c r="CD441" s="75"/>
      <c r="CE441" s="75"/>
      <c r="CF441" s="75"/>
      <c r="CG441" s="75"/>
      <c r="CH441" s="75"/>
      <c r="CI441" s="75"/>
      <c r="CJ441" s="75"/>
      <c r="CK441" s="75"/>
      <c r="CL441" s="75"/>
      <c r="CM441" s="75"/>
      <c r="CN441" s="75"/>
      <c r="CO441" s="75"/>
      <c r="CP441" s="75"/>
      <c r="CQ441" s="75"/>
      <c r="CR441" s="75"/>
      <c r="CS441" s="75"/>
      <c r="CT441" s="75"/>
      <c r="CU441" s="75"/>
      <c r="CV441" s="75"/>
      <c r="CW441" s="75"/>
      <c r="CX441" s="75"/>
      <c r="CY441" s="75"/>
      <c r="CZ441" s="75"/>
      <c r="DA441" s="75"/>
      <c r="DB441" s="75"/>
      <c r="DC441" s="75"/>
      <c r="DD441" s="75"/>
      <c r="DE441" s="75"/>
      <c r="DF441" s="75"/>
      <c r="DG441" s="75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</row>
    <row r="442" spans="1:462" s="56" customFormat="1" ht="16.5" thickBot="1" x14ac:dyDescent="0.3">
      <c r="A442" s="221"/>
      <c r="B442" s="222"/>
      <c r="C442" s="223"/>
      <c r="D442" s="224" t="s">
        <v>7</v>
      </c>
      <c r="E442" s="224" t="s">
        <v>8</v>
      </c>
      <c r="F442" s="224" t="s">
        <v>9</v>
      </c>
      <c r="G442" s="224" t="s">
        <v>10</v>
      </c>
      <c r="H442" s="225" t="s">
        <v>11</v>
      </c>
      <c r="I442" s="225" t="s">
        <v>12</v>
      </c>
      <c r="J442" s="226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75"/>
      <c r="CB442" s="75"/>
      <c r="CC442" s="75"/>
      <c r="CD442" s="75"/>
      <c r="CE442" s="75"/>
      <c r="CF442" s="75"/>
      <c r="CG442" s="75"/>
      <c r="CH442" s="75"/>
      <c r="CI442" s="75"/>
      <c r="CJ442" s="75"/>
      <c r="CK442" s="75"/>
      <c r="CL442" s="75"/>
      <c r="CM442" s="75"/>
      <c r="CN442" s="75"/>
      <c r="CO442" s="75"/>
      <c r="CP442" s="75"/>
      <c r="CQ442" s="75"/>
      <c r="CR442" s="75"/>
      <c r="CS442" s="75"/>
      <c r="CT442" s="75"/>
      <c r="CU442" s="75"/>
      <c r="CV442" s="75"/>
      <c r="CW442" s="75"/>
      <c r="CX442" s="75"/>
      <c r="CY442" s="75"/>
      <c r="CZ442" s="75"/>
      <c r="DA442" s="75"/>
      <c r="DB442" s="75"/>
      <c r="DC442" s="75"/>
      <c r="DD442" s="75"/>
      <c r="DE442" s="75"/>
      <c r="DF442" s="75"/>
      <c r="DG442" s="75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</row>
    <row r="443" spans="1:462" s="56" customFormat="1" ht="15.75" x14ac:dyDescent="0.25">
      <c r="A443" s="189"/>
      <c r="B443" s="94" t="s">
        <v>13</v>
      </c>
      <c r="C443" s="240"/>
      <c r="D443" s="96"/>
      <c r="E443" s="227"/>
      <c r="F443" s="190"/>
      <c r="G443" s="97"/>
      <c r="H443" s="228"/>
      <c r="I443" s="190"/>
      <c r="J443" s="191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75"/>
      <c r="CH443" s="75"/>
      <c r="CI443" s="75"/>
      <c r="CJ443" s="75"/>
      <c r="CK443" s="75"/>
      <c r="CL443" s="75"/>
      <c r="CM443" s="75"/>
      <c r="CN443" s="75"/>
      <c r="CO443" s="75"/>
      <c r="CP443" s="75"/>
      <c r="CQ443" s="75"/>
      <c r="CR443" s="75"/>
      <c r="CS443" s="75"/>
      <c r="CT443" s="75"/>
      <c r="CU443" s="75"/>
      <c r="CV443" s="75"/>
      <c r="CW443" s="75"/>
      <c r="CX443" s="75"/>
      <c r="CY443" s="75"/>
      <c r="CZ443" s="75"/>
      <c r="DA443" s="75"/>
      <c r="DB443" s="75"/>
      <c r="DC443" s="75"/>
      <c r="DD443" s="75"/>
      <c r="DE443" s="75"/>
      <c r="DF443" s="75"/>
      <c r="DG443" s="75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</row>
    <row r="444" spans="1:462" s="25" customFormat="1" ht="30" x14ac:dyDescent="0.25">
      <c r="A444" s="189" t="s">
        <v>77</v>
      </c>
      <c r="B444" s="229"/>
      <c r="C444" s="230" t="s">
        <v>392</v>
      </c>
      <c r="D444" s="190"/>
      <c r="E444" s="97"/>
      <c r="F444" s="190">
        <v>6.7</v>
      </c>
      <c r="G444" s="97">
        <v>7.5</v>
      </c>
      <c r="H444" s="97">
        <v>22</v>
      </c>
      <c r="I444" s="190">
        <v>182.3</v>
      </c>
      <c r="J444" s="191" t="s">
        <v>192</v>
      </c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75"/>
      <c r="CB444" s="75"/>
      <c r="CC444" s="75"/>
      <c r="CD444" s="75"/>
      <c r="CE444" s="75"/>
      <c r="CF444" s="75"/>
      <c r="CG444" s="75"/>
      <c r="CH444" s="75"/>
      <c r="CI444" s="75"/>
      <c r="CJ444" s="75"/>
      <c r="CK444" s="75"/>
      <c r="CL444" s="75"/>
      <c r="CM444" s="75"/>
      <c r="CN444" s="75"/>
      <c r="CO444" s="75"/>
      <c r="CP444" s="75"/>
      <c r="CQ444" s="75"/>
      <c r="CR444" s="75"/>
      <c r="CS444" s="75"/>
      <c r="CT444" s="75"/>
      <c r="CU444" s="75"/>
      <c r="CV444" s="75"/>
      <c r="CW444" s="75"/>
      <c r="CX444" s="75"/>
      <c r="CY444" s="75"/>
      <c r="CZ444" s="75"/>
      <c r="DA444" s="75"/>
      <c r="DB444" s="75"/>
      <c r="DC444" s="75"/>
      <c r="DD444" s="75"/>
      <c r="DE444" s="75"/>
      <c r="DF444" s="75"/>
      <c r="DG444" s="75"/>
    </row>
    <row r="445" spans="1:462" s="25" customFormat="1" x14ac:dyDescent="0.25">
      <c r="A445" s="189"/>
      <c r="B445" s="229" t="s">
        <v>78</v>
      </c>
      <c r="C445" s="230"/>
      <c r="D445" s="190">
        <v>25</v>
      </c>
      <c r="E445" s="97">
        <v>25</v>
      </c>
      <c r="F445" s="190"/>
      <c r="G445" s="97"/>
      <c r="H445" s="97"/>
      <c r="I445" s="231"/>
      <c r="J445" s="191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75"/>
      <c r="CB445" s="75"/>
      <c r="CC445" s="75"/>
      <c r="CD445" s="75"/>
      <c r="CE445" s="75"/>
      <c r="CF445" s="75"/>
      <c r="CG445" s="75"/>
      <c r="CH445" s="75"/>
      <c r="CI445" s="75"/>
      <c r="CJ445" s="75"/>
      <c r="CK445" s="75"/>
      <c r="CL445" s="75"/>
      <c r="CM445" s="75"/>
      <c r="CN445" s="75"/>
      <c r="CO445" s="75"/>
      <c r="CP445" s="75"/>
      <c r="CQ445" s="75"/>
      <c r="CR445" s="75"/>
      <c r="CS445" s="75"/>
      <c r="CT445" s="75"/>
      <c r="CU445" s="75"/>
      <c r="CV445" s="75"/>
      <c r="CW445" s="75"/>
      <c r="CX445" s="75"/>
      <c r="CY445" s="75"/>
      <c r="CZ445" s="75"/>
      <c r="DA445" s="75"/>
      <c r="DB445" s="75"/>
      <c r="DC445" s="75"/>
      <c r="DD445" s="75"/>
      <c r="DE445" s="75"/>
      <c r="DF445" s="75"/>
      <c r="DG445" s="75"/>
    </row>
    <row r="446" spans="1:462" s="25" customFormat="1" x14ac:dyDescent="0.25">
      <c r="A446" s="189"/>
      <c r="B446" s="229" t="s">
        <v>16</v>
      </c>
      <c r="C446" s="280"/>
      <c r="D446" s="190">
        <v>100</v>
      </c>
      <c r="E446" s="97">
        <v>100</v>
      </c>
      <c r="F446" s="190"/>
      <c r="G446" s="97"/>
      <c r="H446" s="97"/>
      <c r="I446" s="231"/>
      <c r="J446" s="191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75"/>
      <c r="CB446" s="75"/>
      <c r="CC446" s="75"/>
      <c r="CD446" s="75"/>
      <c r="CE446" s="75"/>
      <c r="CF446" s="75"/>
      <c r="CG446" s="75"/>
      <c r="CH446" s="75"/>
      <c r="CI446" s="75"/>
      <c r="CJ446" s="75"/>
      <c r="CK446" s="75"/>
      <c r="CL446" s="75"/>
      <c r="CM446" s="75"/>
      <c r="CN446" s="75"/>
      <c r="CO446" s="75"/>
      <c r="CP446" s="75"/>
      <c r="CQ446" s="75"/>
      <c r="CR446" s="75"/>
      <c r="CS446" s="75"/>
      <c r="CT446" s="75"/>
      <c r="CU446" s="75"/>
      <c r="CV446" s="75"/>
      <c r="CW446" s="75"/>
      <c r="CX446" s="75"/>
      <c r="CY446" s="75"/>
      <c r="CZ446" s="75"/>
      <c r="DA446" s="75"/>
      <c r="DB446" s="75"/>
      <c r="DC446" s="75"/>
      <c r="DD446" s="75"/>
      <c r="DE446" s="75"/>
      <c r="DF446" s="75"/>
      <c r="DG446" s="75"/>
    </row>
    <row r="447" spans="1:462" s="25" customFormat="1" x14ac:dyDescent="0.25">
      <c r="A447" s="189"/>
      <c r="B447" s="229" t="s">
        <v>52</v>
      </c>
      <c r="C447" s="280"/>
      <c r="D447" s="190">
        <v>76</v>
      </c>
      <c r="E447" s="97">
        <v>76</v>
      </c>
      <c r="F447" s="190"/>
      <c r="G447" s="97"/>
      <c r="H447" s="97"/>
      <c r="I447" s="231"/>
      <c r="J447" s="191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75"/>
      <c r="CB447" s="75"/>
      <c r="CC447" s="75"/>
      <c r="CD447" s="75"/>
      <c r="CE447" s="75"/>
      <c r="CF447" s="75"/>
      <c r="CG447" s="75"/>
      <c r="CH447" s="75"/>
      <c r="CI447" s="75"/>
      <c r="CJ447" s="75"/>
      <c r="CK447" s="75"/>
      <c r="CL447" s="75"/>
      <c r="CM447" s="75"/>
      <c r="CN447" s="75"/>
      <c r="CO447" s="75"/>
      <c r="CP447" s="75"/>
      <c r="CQ447" s="75"/>
      <c r="CR447" s="75"/>
      <c r="CS447" s="75"/>
      <c r="CT447" s="75"/>
      <c r="CU447" s="75"/>
      <c r="CV447" s="75"/>
      <c r="CW447" s="75"/>
      <c r="CX447" s="75"/>
      <c r="CY447" s="75"/>
      <c r="CZ447" s="75"/>
      <c r="DA447" s="75"/>
      <c r="DB447" s="75"/>
      <c r="DC447" s="75"/>
      <c r="DD447" s="75"/>
      <c r="DE447" s="75"/>
      <c r="DF447" s="75"/>
      <c r="DG447" s="75"/>
    </row>
    <row r="448" spans="1:462" s="25" customFormat="1" x14ac:dyDescent="0.25">
      <c r="A448" s="189"/>
      <c r="B448" s="229" t="s">
        <v>18</v>
      </c>
      <c r="C448" s="230"/>
      <c r="D448" s="190">
        <v>1</v>
      </c>
      <c r="E448" s="97">
        <v>1</v>
      </c>
      <c r="F448" s="190"/>
      <c r="G448" s="97"/>
      <c r="H448" s="97"/>
      <c r="I448" s="231"/>
      <c r="J448" s="191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75"/>
      <c r="CB448" s="75"/>
      <c r="CC448" s="75"/>
      <c r="CD448" s="75"/>
      <c r="CE448" s="75"/>
      <c r="CF448" s="75"/>
      <c r="CG448" s="75"/>
      <c r="CH448" s="75"/>
      <c r="CI448" s="75"/>
      <c r="CJ448" s="75"/>
      <c r="CK448" s="75"/>
      <c r="CL448" s="75"/>
      <c r="CM448" s="75"/>
      <c r="CN448" s="75"/>
      <c r="CO448" s="75"/>
      <c r="CP448" s="75"/>
      <c r="CQ448" s="75"/>
      <c r="CR448" s="75"/>
      <c r="CS448" s="75"/>
      <c r="CT448" s="75"/>
      <c r="CU448" s="75"/>
      <c r="CV448" s="75"/>
      <c r="CW448" s="75"/>
      <c r="CX448" s="75"/>
      <c r="CY448" s="75"/>
      <c r="CZ448" s="75"/>
      <c r="DA448" s="75"/>
      <c r="DB448" s="75"/>
      <c r="DC448" s="75"/>
      <c r="DD448" s="75"/>
      <c r="DE448" s="75"/>
      <c r="DF448" s="75"/>
      <c r="DG448" s="75"/>
    </row>
    <row r="449" spans="1:462" s="25" customFormat="1" x14ac:dyDescent="0.25">
      <c r="A449" s="189"/>
      <c r="B449" s="229" t="s">
        <v>19</v>
      </c>
      <c r="C449" s="230"/>
      <c r="D449" s="190">
        <v>1</v>
      </c>
      <c r="E449" s="97">
        <v>1</v>
      </c>
      <c r="F449" s="190"/>
      <c r="G449" s="97"/>
      <c r="H449" s="97"/>
      <c r="I449" s="231"/>
      <c r="J449" s="191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75"/>
      <c r="CB449" s="75"/>
      <c r="CC449" s="75"/>
      <c r="CD449" s="75"/>
      <c r="CE449" s="75"/>
      <c r="CF449" s="75"/>
      <c r="CG449" s="75"/>
      <c r="CH449" s="75"/>
      <c r="CI449" s="75"/>
      <c r="CJ449" s="75"/>
      <c r="CK449" s="75"/>
      <c r="CL449" s="75"/>
      <c r="CM449" s="75"/>
      <c r="CN449" s="75"/>
      <c r="CO449" s="75"/>
      <c r="CP449" s="75"/>
      <c r="CQ449" s="75"/>
      <c r="CR449" s="75"/>
      <c r="CS449" s="75"/>
      <c r="CT449" s="75"/>
      <c r="CU449" s="75"/>
      <c r="CV449" s="75"/>
      <c r="CW449" s="75"/>
      <c r="CX449" s="75"/>
      <c r="CY449" s="75"/>
      <c r="CZ449" s="75"/>
      <c r="DA449" s="75"/>
      <c r="DB449" s="75"/>
      <c r="DC449" s="75"/>
      <c r="DD449" s="75"/>
      <c r="DE449" s="75"/>
      <c r="DF449" s="75"/>
      <c r="DG449" s="75"/>
    </row>
    <row r="450" spans="1:462" s="25" customFormat="1" x14ac:dyDescent="0.25">
      <c r="A450" s="189"/>
      <c r="B450" s="229" t="s">
        <v>20</v>
      </c>
      <c r="C450" s="230"/>
      <c r="D450" s="190">
        <v>3</v>
      </c>
      <c r="E450" s="97">
        <v>3</v>
      </c>
      <c r="F450" s="190"/>
      <c r="G450" s="97"/>
      <c r="H450" s="97"/>
      <c r="I450" s="231"/>
      <c r="J450" s="191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75"/>
      <c r="CB450" s="75"/>
      <c r="CC450" s="75"/>
      <c r="CD450" s="75"/>
      <c r="CE450" s="75"/>
      <c r="CF450" s="75"/>
      <c r="CG450" s="75"/>
      <c r="CH450" s="75"/>
      <c r="CI450" s="75"/>
      <c r="CJ450" s="75"/>
      <c r="CK450" s="75"/>
      <c r="CL450" s="75"/>
      <c r="CM450" s="75"/>
      <c r="CN450" s="75"/>
      <c r="CO450" s="75"/>
      <c r="CP450" s="75"/>
      <c r="CQ450" s="75"/>
      <c r="CR450" s="75"/>
      <c r="CS450" s="75"/>
      <c r="CT450" s="75"/>
      <c r="CU450" s="75"/>
      <c r="CV450" s="75"/>
      <c r="CW450" s="75"/>
      <c r="CX450" s="75"/>
      <c r="CY450" s="75"/>
      <c r="CZ450" s="75"/>
      <c r="DA450" s="75"/>
      <c r="DB450" s="75"/>
      <c r="DC450" s="75"/>
      <c r="DD450" s="75"/>
      <c r="DE450" s="75"/>
      <c r="DF450" s="75"/>
      <c r="DG450" s="75"/>
    </row>
    <row r="451" spans="1:462" s="25" customFormat="1" x14ac:dyDescent="0.25">
      <c r="A451" s="198" t="s">
        <v>89</v>
      </c>
      <c r="B451" s="102"/>
      <c r="C451" s="104" t="s">
        <v>259</v>
      </c>
      <c r="D451" s="232"/>
      <c r="E451" s="199"/>
      <c r="F451" s="115">
        <v>2.6</v>
      </c>
      <c r="G451" s="201">
        <v>2.2999999999999998</v>
      </c>
      <c r="H451" s="205">
        <v>14.3</v>
      </c>
      <c r="I451" s="201">
        <v>89</v>
      </c>
      <c r="J451" s="191" t="s">
        <v>90</v>
      </c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75"/>
      <c r="CB451" s="75"/>
      <c r="CC451" s="75"/>
      <c r="CD451" s="75"/>
      <c r="CE451" s="75"/>
      <c r="CF451" s="75"/>
      <c r="CG451" s="75"/>
      <c r="CH451" s="75"/>
      <c r="CI451" s="75"/>
      <c r="CJ451" s="75"/>
      <c r="CK451" s="75"/>
      <c r="CL451" s="75"/>
      <c r="CM451" s="75"/>
      <c r="CN451" s="75"/>
      <c r="CO451" s="75"/>
      <c r="CP451" s="75"/>
      <c r="CQ451" s="75"/>
      <c r="CR451" s="75"/>
      <c r="CS451" s="75"/>
      <c r="CT451" s="75"/>
      <c r="CU451" s="75"/>
      <c r="CV451" s="75"/>
      <c r="CW451" s="75"/>
      <c r="CX451" s="75"/>
      <c r="CY451" s="75"/>
      <c r="CZ451" s="75"/>
      <c r="DA451" s="75"/>
      <c r="DB451" s="75"/>
      <c r="DC451" s="75"/>
      <c r="DD451" s="75"/>
      <c r="DE451" s="75"/>
      <c r="DF451" s="75"/>
      <c r="DG451" s="75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</row>
    <row r="452" spans="1:462" x14ac:dyDescent="0.25">
      <c r="A452" s="198"/>
      <c r="B452" s="102" t="s">
        <v>59</v>
      </c>
      <c r="C452" s="116"/>
      <c r="D452" s="103">
        <v>0.3</v>
      </c>
      <c r="E452" s="104">
        <v>0.3</v>
      </c>
      <c r="F452" s="115"/>
      <c r="G452" s="115"/>
      <c r="H452" s="201"/>
      <c r="I452" s="201"/>
      <c r="J452" s="191"/>
      <c r="DY452" s="25"/>
      <c r="DZ452" s="25"/>
      <c r="EA452" s="25"/>
      <c r="EB452" s="25"/>
      <c r="EC452" s="25"/>
      <c r="ED452" s="25"/>
      <c r="EE452" s="25"/>
      <c r="EF452" s="25"/>
      <c r="EG452" s="25"/>
      <c r="EH452" s="25"/>
      <c r="EI452" s="25"/>
      <c r="EJ452" s="25"/>
      <c r="EK452" s="25"/>
      <c r="EL452" s="25"/>
      <c r="EM452" s="25"/>
      <c r="EN452" s="25"/>
      <c r="EO452" s="25"/>
      <c r="EP452" s="25"/>
      <c r="EQ452" s="25"/>
      <c r="ER452" s="25"/>
      <c r="ES452" s="25"/>
      <c r="ET452" s="25"/>
      <c r="EU452" s="25"/>
      <c r="EV452" s="25"/>
      <c r="EW452" s="25"/>
      <c r="EX452" s="25"/>
      <c r="EY452" s="25"/>
      <c r="EZ452" s="25"/>
      <c r="FA452" s="25"/>
      <c r="FB452" s="25"/>
      <c r="FC452" s="25"/>
      <c r="FD452" s="25"/>
      <c r="FE452" s="25"/>
      <c r="FF452" s="25"/>
      <c r="FG452" s="25"/>
      <c r="FH452" s="25"/>
      <c r="FI452" s="25"/>
      <c r="FJ452" s="25"/>
      <c r="FK452" s="25"/>
      <c r="FL452" s="25"/>
      <c r="FM452" s="25"/>
      <c r="FN452" s="25"/>
      <c r="FO452" s="25"/>
      <c r="FP452" s="25"/>
      <c r="FQ452" s="25"/>
      <c r="FR452" s="25"/>
      <c r="FS452" s="25"/>
      <c r="FT452" s="25"/>
      <c r="FU452" s="25"/>
      <c r="FV452" s="25"/>
      <c r="FW452" s="25"/>
      <c r="FX452" s="25"/>
      <c r="FY452" s="25"/>
      <c r="FZ452" s="25"/>
      <c r="GA452" s="25"/>
      <c r="GB452" s="25"/>
      <c r="GC452" s="25"/>
      <c r="GD452" s="25"/>
      <c r="GE452" s="25"/>
      <c r="GF452" s="25"/>
      <c r="GG452" s="25"/>
      <c r="GH452" s="25"/>
      <c r="GI452" s="25"/>
      <c r="GJ452" s="25"/>
      <c r="GK452" s="25"/>
      <c r="GL452" s="25"/>
      <c r="GM452" s="25"/>
      <c r="GN452" s="25"/>
      <c r="GO452" s="25"/>
      <c r="GP452" s="25"/>
      <c r="GQ452" s="25"/>
      <c r="GR452" s="25"/>
      <c r="GS452" s="25"/>
      <c r="GT452" s="25"/>
      <c r="GU452" s="25"/>
      <c r="GV452" s="25"/>
      <c r="GW452" s="25"/>
      <c r="GX452" s="25"/>
      <c r="GY452" s="25"/>
      <c r="GZ452" s="25"/>
      <c r="HA452" s="25"/>
      <c r="HB452" s="25"/>
      <c r="HC452" s="25"/>
      <c r="HD452" s="25"/>
      <c r="HE452" s="25"/>
      <c r="HF452" s="25"/>
      <c r="HG452" s="25"/>
      <c r="HH452" s="25"/>
      <c r="HI452" s="25"/>
      <c r="HJ452" s="25"/>
      <c r="HK452" s="25"/>
      <c r="HL452" s="25"/>
      <c r="HM452" s="25"/>
      <c r="HN452" s="25"/>
      <c r="HO452" s="25"/>
      <c r="HP452" s="25"/>
      <c r="HQ452" s="25"/>
      <c r="HR452" s="25"/>
      <c r="HS452" s="25"/>
      <c r="HT452" s="25"/>
      <c r="HU452" s="25"/>
      <c r="HV452" s="25"/>
      <c r="HW452" s="25"/>
      <c r="HX452" s="25"/>
      <c r="HY452" s="25"/>
      <c r="HZ452" s="25"/>
      <c r="IA452" s="25"/>
      <c r="IB452" s="25"/>
      <c r="IC452" s="25"/>
      <c r="ID452" s="25"/>
      <c r="IE452" s="25"/>
      <c r="IF452" s="25"/>
      <c r="IG452" s="25"/>
      <c r="IH452" s="25"/>
      <c r="II452" s="25"/>
      <c r="IJ452" s="25"/>
      <c r="IK452" s="25"/>
      <c r="IL452" s="25"/>
      <c r="IM452" s="25"/>
      <c r="IN452" s="25"/>
      <c r="IO452" s="25"/>
      <c r="IP452" s="25"/>
      <c r="IQ452" s="25"/>
      <c r="IR452" s="25"/>
      <c r="IS452" s="25"/>
      <c r="IT452" s="25"/>
      <c r="IU452" s="25"/>
      <c r="IV452" s="25"/>
      <c r="IW452" s="25"/>
      <c r="IX452" s="25"/>
      <c r="IY452" s="25"/>
      <c r="IZ452" s="25"/>
      <c r="JA452" s="25"/>
      <c r="JB452" s="25"/>
      <c r="JC452" s="25"/>
      <c r="JD452" s="25"/>
      <c r="JE452" s="25"/>
      <c r="JF452" s="25"/>
      <c r="JG452" s="25"/>
      <c r="JH452" s="25"/>
      <c r="JI452" s="25"/>
      <c r="JJ452" s="25"/>
      <c r="JK452" s="25"/>
      <c r="JL452" s="25"/>
      <c r="JM452" s="25"/>
      <c r="JN452" s="25"/>
      <c r="JO452" s="25"/>
      <c r="JP452" s="25"/>
      <c r="JQ452" s="25"/>
      <c r="JR452" s="25"/>
      <c r="JS452" s="25"/>
      <c r="JT452" s="25"/>
      <c r="JU452" s="25"/>
      <c r="JV452" s="25"/>
      <c r="JW452" s="25"/>
      <c r="JX452" s="25"/>
      <c r="JY452" s="25"/>
      <c r="JZ452" s="25"/>
      <c r="KA452" s="25"/>
      <c r="KB452" s="25"/>
      <c r="KC452" s="25"/>
      <c r="KD452" s="25"/>
      <c r="KE452" s="25"/>
      <c r="KF452" s="25"/>
      <c r="KG452" s="25"/>
      <c r="KH452" s="25"/>
      <c r="KI452" s="25"/>
      <c r="KJ452" s="25"/>
      <c r="KK452" s="25"/>
      <c r="KL452" s="25"/>
      <c r="KM452" s="25"/>
      <c r="KN452" s="25"/>
      <c r="KO452" s="25"/>
      <c r="KP452" s="25"/>
      <c r="KQ452" s="25"/>
      <c r="KR452" s="25"/>
      <c r="KS452" s="25"/>
      <c r="KT452" s="25"/>
      <c r="KU452" s="25"/>
      <c r="KV452" s="25"/>
      <c r="KW452" s="25"/>
      <c r="KX452" s="25"/>
      <c r="KY452" s="25"/>
      <c r="KZ452" s="25"/>
      <c r="LA452" s="25"/>
      <c r="LB452" s="25"/>
      <c r="LC452" s="25"/>
      <c r="LD452" s="25"/>
      <c r="LE452" s="25"/>
      <c r="LF452" s="25"/>
      <c r="LG452" s="25"/>
      <c r="LH452" s="25"/>
      <c r="LI452" s="25"/>
      <c r="LJ452" s="25"/>
      <c r="LK452" s="25"/>
      <c r="LL452" s="25"/>
      <c r="LM452" s="25"/>
      <c r="LN452" s="25"/>
      <c r="LO452" s="25"/>
      <c r="LP452" s="25"/>
      <c r="LQ452" s="25"/>
      <c r="LR452" s="25"/>
      <c r="LS452" s="25"/>
      <c r="LT452" s="25"/>
      <c r="LU452" s="25"/>
      <c r="LV452" s="25"/>
      <c r="LW452" s="25"/>
      <c r="LX452" s="25"/>
      <c r="LY452" s="25"/>
      <c r="LZ452" s="25"/>
      <c r="MA452" s="25"/>
      <c r="MB452" s="25"/>
      <c r="MC452" s="25"/>
      <c r="MD452" s="25"/>
      <c r="ME452" s="25"/>
      <c r="MF452" s="25"/>
      <c r="MG452" s="25"/>
      <c r="MH452" s="25"/>
      <c r="MI452" s="25"/>
      <c r="MJ452" s="25"/>
      <c r="MK452" s="25"/>
      <c r="ML452" s="25"/>
      <c r="MM452" s="25"/>
      <c r="MN452" s="25"/>
      <c r="MO452" s="25"/>
      <c r="MP452" s="25"/>
      <c r="MQ452" s="25"/>
      <c r="MR452" s="25"/>
      <c r="MS452" s="25"/>
      <c r="MT452" s="25"/>
      <c r="MU452" s="25"/>
      <c r="MV452" s="25"/>
      <c r="MW452" s="25"/>
      <c r="MX452" s="25"/>
      <c r="MY452" s="25"/>
      <c r="MZ452" s="25"/>
      <c r="NA452" s="25"/>
      <c r="NB452" s="25"/>
      <c r="NC452" s="25"/>
      <c r="ND452" s="25"/>
      <c r="NE452" s="25"/>
      <c r="NF452" s="25"/>
      <c r="NG452" s="25"/>
      <c r="NH452" s="25"/>
      <c r="NI452" s="25"/>
      <c r="NJ452" s="25"/>
      <c r="NK452" s="25"/>
      <c r="NL452" s="25"/>
      <c r="NM452" s="25"/>
      <c r="NN452" s="25"/>
      <c r="NO452" s="25"/>
      <c r="NP452" s="25"/>
      <c r="NQ452" s="25"/>
      <c r="NR452" s="25"/>
      <c r="NS452" s="25"/>
      <c r="NT452" s="25"/>
      <c r="NU452" s="25"/>
      <c r="NV452" s="25"/>
      <c r="NW452" s="25"/>
      <c r="NX452" s="25"/>
      <c r="NY452" s="25"/>
      <c r="NZ452" s="25"/>
      <c r="OA452" s="25"/>
      <c r="OB452" s="25"/>
      <c r="OC452" s="25"/>
      <c r="OD452" s="25"/>
      <c r="OE452" s="25"/>
      <c r="OF452" s="25"/>
      <c r="OG452" s="25"/>
      <c r="OH452" s="25"/>
      <c r="OI452" s="25"/>
      <c r="OJ452" s="25"/>
      <c r="OK452" s="25"/>
      <c r="OL452" s="25"/>
      <c r="OM452" s="25"/>
      <c r="ON452" s="25"/>
      <c r="OO452" s="25"/>
      <c r="OP452" s="25"/>
      <c r="OQ452" s="25"/>
      <c r="OR452" s="25"/>
      <c r="OS452" s="25"/>
      <c r="OT452" s="25"/>
      <c r="OU452" s="25"/>
      <c r="OV452" s="25"/>
      <c r="OW452" s="25"/>
      <c r="OX452" s="25"/>
      <c r="OY452" s="25"/>
      <c r="OZ452" s="25"/>
      <c r="PA452" s="25"/>
      <c r="PB452" s="25"/>
      <c r="PC452" s="25"/>
      <c r="PD452" s="25"/>
      <c r="PE452" s="25"/>
      <c r="PF452" s="25"/>
      <c r="PG452" s="25"/>
      <c r="PH452" s="25"/>
      <c r="PI452" s="25"/>
      <c r="PJ452" s="25"/>
      <c r="PK452" s="25"/>
      <c r="PL452" s="25"/>
      <c r="PM452" s="25"/>
      <c r="PN452" s="25"/>
      <c r="PO452" s="25"/>
      <c r="PP452" s="25"/>
      <c r="PQ452" s="25"/>
      <c r="PR452" s="25"/>
      <c r="PS452" s="25"/>
      <c r="PT452" s="25"/>
      <c r="PU452" s="25"/>
      <c r="PV452" s="25"/>
      <c r="PW452" s="25"/>
      <c r="PX452" s="25"/>
      <c r="PY452" s="25"/>
      <c r="PZ452" s="25"/>
      <c r="QA452" s="25"/>
      <c r="QB452" s="25"/>
      <c r="QC452" s="25"/>
      <c r="QD452" s="25"/>
      <c r="QE452" s="25"/>
      <c r="QF452" s="25"/>
      <c r="QG452" s="25"/>
      <c r="QH452" s="25"/>
      <c r="QI452" s="25"/>
      <c r="QJ452" s="25"/>
      <c r="QK452" s="25"/>
      <c r="QL452" s="25"/>
      <c r="QM452" s="25"/>
      <c r="QN452" s="25"/>
      <c r="QO452" s="25"/>
      <c r="QP452" s="25"/>
      <c r="QQ452" s="25"/>
      <c r="QR452" s="25"/>
      <c r="QS452" s="25"/>
      <c r="QT452" s="25"/>
    </row>
    <row r="453" spans="1:462" x14ac:dyDescent="0.25">
      <c r="A453" s="198"/>
      <c r="B453" s="102" t="s">
        <v>18</v>
      </c>
      <c r="C453" s="116"/>
      <c r="D453" s="103">
        <v>5</v>
      </c>
      <c r="E453" s="104">
        <v>5</v>
      </c>
      <c r="F453" s="115"/>
      <c r="G453" s="115"/>
      <c r="H453" s="201"/>
      <c r="I453" s="115"/>
      <c r="J453" s="191"/>
      <c r="DY453" s="25"/>
      <c r="DZ453" s="25"/>
      <c r="EA453" s="25"/>
      <c r="EB453" s="25"/>
      <c r="EC453" s="25"/>
      <c r="ED453" s="25"/>
      <c r="EE453" s="25"/>
      <c r="EF453" s="25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  <c r="EQ453" s="25"/>
      <c r="ER453" s="25"/>
      <c r="ES453" s="25"/>
      <c r="ET453" s="25"/>
      <c r="EU453" s="25"/>
      <c r="EV453" s="25"/>
      <c r="EW453" s="25"/>
      <c r="EX453" s="25"/>
      <c r="EY453" s="25"/>
      <c r="EZ453" s="25"/>
      <c r="FA453" s="25"/>
      <c r="FB453" s="25"/>
      <c r="FC453" s="25"/>
      <c r="FD453" s="25"/>
      <c r="FE453" s="25"/>
      <c r="FF453" s="25"/>
      <c r="FG453" s="25"/>
      <c r="FH453" s="25"/>
      <c r="FI453" s="25"/>
      <c r="FJ453" s="25"/>
      <c r="FK453" s="25"/>
      <c r="FL453" s="25"/>
      <c r="FM453" s="25"/>
      <c r="FN453" s="25"/>
      <c r="FO453" s="25"/>
      <c r="FP453" s="25"/>
      <c r="FQ453" s="25"/>
      <c r="FR453" s="25"/>
      <c r="FS453" s="25"/>
      <c r="FT453" s="25"/>
      <c r="FU453" s="25"/>
      <c r="FV453" s="25"/>
      <c r="FW453" s="25"/>
      <c r="FX453" s="25"/>
      <c r="FY453" s="25"/>
      <c r="FZ453" s="25"/>
      <c r="GA453" s="25"/>
      <c r="GB453" s="25"/>
      <c r="GC453" s="25"/>
      <c r="GD453" s="25"/>
      <c r="GE453" s="25"/>
      <c r="GF453" s="25"/>
      <c r="GG453" s="25"/>
      <c r="GH453" s="25"/>
      <c r="GI453" s="25"/>
      <c r="GJ453" s="25"/>
      <c r="GK453" s="25"/>
      <c r="GL453" s="25"/>
      <c r="GM453" s="25"/>
      <c r="GN453" s="25"/>
      <c r="GO453" s="25"/>
      <c r="GP453" s="25"/>
      <c r="GQ453" s="25"/>
      <c r="GR453" s="25"/>
      <c r="GS453" s="25"/>
      <c r="GT453" s="25"/>
      <c r="GU453" s="25"/>
      <c r="GV453" s="25"/>
      <c r="GW453" s="25"/>
      <c r="GX453" s="25"/>
      <c r="GY453" s="25"/>
      <c r="GZ453" s="25"/>
      <c r="HA453" s="25"/>
      <c r="HB453" s="25"/>
      <c r="HC453" s="25"/>
      <c r="HD453" s="25"/>
      <c r="HE453" s="25"/>
      <c r="HF453" s="25"/>
      <c r="HG453" s="25"/>
      <c r="HH453" s="25"/>
      <c r="HI453" s="25"/>
      <c r="HJ453" s="25"/>
      <c r="HK453" s="25"/>
      <c r="HL453" s="25"/>
      <c r="HM453" s="25"/>
      <c r="HN453" s="25"/>
      <c r="HO453" s="25"/>
      <c r="HP453" s="25"/>
      <c r="HQ453" s="25"/>
      <c r="HR453" s="25"/>
      <c r="HS453" s="25"/>
      <c r="HT453" s="25"/>
      <c r="HU453" s="25"/>
      <c r="HV453" s="25"/>
      <c r="HW453" s="25"/>
      <c r="HX453" s="25"/>
      <c r="HY453" s="25"/>
      <c r="HZ453" s="25"/>
      <c r="IA453" s="25"/>
      <c r="IB453" s="25"/>
      <c r="IC453" s="25"/>
      <c r="ID453" s="25"/>
      <c r="IE453" s="25"/>
      <c r="IF453" s="25"/>
      <c r="IG453" s="25"/>
      <c r="IH453" s="25"/>
      <c r="II453" s="25"/>
      <c r="IJ453" s="25"/>
      <c r="IK453" s="25"/>
      <c r="IL453" s="25"/>
      <c r="IM453" s="25"/>
      <c r="IN453" s="25"/>
      <c r="IO453" s="25"/>
      <c r="IP453" s="25"/>
      <c r="IQ453" s="25"/>
      <c r="IR453" s="25"/>
      <c r="IS453" s="25"/>
      <c r="IT453" s="25"/>
      <c r="IU453" s="25"/>
      <c r="IV453" s="25"/>
      <c r="IW453" s="25"/>
      <c r="IX453" s="25"/>
      <c r="IY453" s="25"/>
      <c r="IZ453" s="25"/>
      <c r="JA453" s="25"/>
      <c r="JB453" s="25"/>
      <c r="JC453" s="25"/>
      <c r="JD453" s="25"/>
      <c r="JE453" s="25"/>
      <c r="JF453" s="25"/>
      <c r="JG453" s="25"/>
      <c r="JH453" s="25"/>
      <c r="JI453" s="25"/>
      <c r="JJ453" s="25"/>
      <c r="JK453" s="25"/>
      <c r="JL453" s="25"/>
      <c r="JM453" s="25"/>
      <c r="JN453" s="25"/>
      <c r="JO453" s="25"/>
      <c r="JP453" s="25"/>
      <c r="JQ453" s="25"/>
      <c r="JR453" s="25"/>
      <c r="JS453" s="25"/>
      <c r="JT453" s="25"/>
      <c r="JU453" s="25"/>
      <c r="JV453" s="25"/>
      <c r="JW453" s="25"/>
      <c r="JX453" s="25"/>
      <c r="JY453" s="25"/>
      <c r="JZ453" s="25"/>
      <c r="KA453" s="25"/>
      <c r="KB453" s="25"/>
      <c r="KC453" s="25"/>
      <c r="KD453" s="25"/>
      <c r="KE453" s="25"/>
      <c r="KF453" s="25"/>
      <c r="KG453" s="25"/>
      <c r="KH453" s="25"/>
      <c r="KI453" s="25"/>
      <c r="KJ453" s="25"/>
      <c r="KK453" s="25"/>
      <c r="KL453" s="25"/>
      <c r="KM453" s="25"/>
      <c r="KN453" s="25"/>
      <c r="KO453" s="25"/>
      <c r="KP453" s="25"/>
      <c r="KQ453" s="25"/>
      <c r="KR453" s="25"/>
      <c r="KS453" s="25"/>
      <c r="KT453" s="25"/>
      <c r="KU453" s="25"/>
      <c r="KV453" s="25"/>
      <c r="KW453" s="25"/>
      <c r="KX453" s="25"/>
      <c r="KY453" s="25"/>
      <c r="KZ453" s="25"/>
      <c r="LA453" s="25"/>
      <c r="LB453" s="25"/>
      <c r="LC453" s="25"/>
      <c r="LD453" s="25"/>
      <c r="LE453" s="25"/>
      <c r="LF453" s="25"/>
      <c r="LG453" s="25"/>
      <c r="LH453" s="25"/>
      <c r="LI453" s="25"/>
      <c r="LJ453" s="25"/>
      <c r="LK453" s="25"/>
      <c r="LL453" s="25"/>
      <c r="LM453" s="25"/>
      <c r="LN453" s="25"/>
      <c r="LO453" s="25"/>
      <c r="LP453" s="25"/>
      <c r="LQ453" s="25"/>
      <c r="LR453" s="25"/>
      <c r="LS453" s="25"/>
      <c r="LT453" s="25"/>
      <c r="LU453" s="25"/>
      <c r="LV453" s="25"/>
      <c r="LW453" s="25"/>
      <c r="LX453" s="25"/>
      <c r="LY453" s="25"/>
      <c r="LZ453" s="25"/>
      <c r="MA453" s="25"/>
      <c r="MB453" s="25"/>
      <c r="MC453" s="25"/>
      <c r="MD453" s="25"/>
      <c r="ME453" s="25"/>
      <c r="MF453" s="25"/>
      <c r="MG453" s="25"/>
      <c r="MH453" s="25"/>
      <c r="MI453" s="25"/>
      <c r="MJ453" s="25"/>
      <c r="MK453" s="25"/>
      <c r="ML453" s="25"/>
      <c r="MM453" s="25"/>
      <c r="MN453" s="25"/>
      <c r="MO453" s="25"/>
      <c r="MP453" s="25"/>
      <c r="MQ453" s="25"/>
      <c r="MR453" s="25"/>
      <c r="MS453" s="25"/>
      <c r="MT453" s="25"/>
      <c r="MU453" s="25"/>
      <c r="MV453" s="25"/>
      <c r="MW453" s="25"/>
      <c r="MX453" s="25"/>
      <c r="MY453" s="25"/>
      <c r="MZ453" s="25"/>
      <c r="NA453" s="25"/>
      <c r="NB453" s="25"/>
      <c r="NC453" s="25"/>
      <c r="ND453" s="25"/>
      <c r="NE453" s="25"/>
      <c r="NF453" s="25"/>
      <c r="NG453" s="25"/>
      <c r="NH453" s="25"/>
      <c r="NI453" s="25"/>
      <c r="NJ453" s="25"/>
      <c r="NK453" s="25"/>
      <c r="NL453" s="25"/>
      <c r="NM453" s="25"/>
      <c r="NN453" s="25"/>
      <c r="NO453" s="25"/>
      <c r="NP453" s="25"/>
      <c r="NQ453" s="25"/>
      <c r="NR453" s="25"/>
      <c r="NS453" s="25"/>
      <c r="NT453" s="25"/>
      <c r="NU453" s="25"/>
      <c r="NV453" s="25"/>
      <c r="NW453" s="25"/>
      <c r="NX453" s="25"/>
      <c r="NY453" s="25"/>
      <c r="NZ453" s="25"/>
      <c r="OA453" s="25"/>
      <c r="OB453" s="25"/>
      <c r="OC453" s="25"/>
      <c r="OD453" s="25"/>
      <c r="OE453" s="25"/>
      <c r="OF453" s="25"/>
      <c r="OG453" s="25"/>
      <c r="OH453" s="25"/>
      <c r="OI453" s="25"/>
      <c r="OJ453" s="25"/>
      <c r="OK453" s="25"/>
      <c r="OL453" s="25"/>
      <c r="OM453" s="25"/>
      <c r="ON453" s="25"/>
      <c r="OO453" s="25"/>
      <c r="OP453" s="25"/>
      <c r="OQ453" s="25"/>
      <c r="OR453" s="25"/>
      <c r="OS453" s="25"/>
      <c r="OT453" s="25"/>
      <c r="OU453" s="25"/>
      <c r="OV453" s="25"/>
      <c r="OW453" s="25"/>
      <c r="OX453" s="25"/>
      <c r="OY453" s="25"/>
      <c r="OZ453" s="25"/>
      <c r="PA453" s="25"/>
      <c r="PB453" s="25"/>
      <c r="PC453" s="25"/>
      <c r="PD453" s="25"/>
      <c r="PE453" s="25"/>
      <c r="PF453" s="25"/>
      <c r="PG453" s="25"/>
      <c r="PH453" s="25"/>
      <c r="PI453" s="25"/>
      <c r="PJ453" s="25"/>
      <c r="PK453" s="25"/>
      <c r="PL453" s="25"/>
      <c r="PM453" s="25"/>
      <c r="PN453" s="25"/>
      <c r="PO453" s="25"/>
      <c r="PP453" s="25"/>
      <c r="PQ453" s="25"/>
      <c r="PR453" s="25"/>
      <c r="PS453" s="25"/>
      <c r="PT453" s="25"/>
      <c r="PU453" s="25"/>
      <c r="PV453" s="25"/>
      <c r="PW453" s="25"/>
      <c r="PX453" s="25"/>
      <c r="PY453" s="25"/>
      <c r="PZ453" s="25"/>
      <c r="QA453" s="25"/>
      <c r="QB453" s="25"/>
      <c r="QC453" s="25"/>
      <c r="QD453" s="25"/>
      <c r="QE453" s="25"/>
      <c r="QF453" s="25"/>
      <c r="QG453" s="25"/>
      <c r="QH453" s="25"/>
      <c r="QI453" s="25"/>
      <c r="QJ453" s="25"/>
      <c r="QK453" s="25"/>
      <c r="QL453" s="25"/>
      <c r="QM453" s="25"/>
      <c r="QN453" s="25"/>
      <c r="QO453" s="25"/>
      <c r="QP453" s="25"/>
      <c r="QQ453" s="25"/>
      <c r="QR453" s="25"/>
      <c r="QS453" s="25"/>
      <c r="QT453" s="25"/>
    </row>
    <row r="454" spans="1:462" s="25" customFormat="1" x14ac:dyDescent="0.25">
      <c r="A454" s="198"/>
      <c r="B454" s="102" t="s">
        <v>16</v>
      </c>
      <c r="C454" s="116"/>
      <c r="D454" s="103">
        <v>48</v>
      </c>
      <c r="E454" s="104">
        <v>48</v>
      </c>
      <c r="F454" s="115"/>
      <c r="G454" s="115"/>
      <c r="H454" s="201"/>
      <c r="I454" s="115"/>
      <c r="J454" s="191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75"/>
      <c r="CB454" s="75"/>
      <c r="CC454" s="75"/>
      <c r="CD454" s="75"/>
      <c r="CE454" s="75"/>
      <c r="CF454" s="75"/>
      <c r="CG454" s="75"/>
      <c r="CH454" s="75"/>
      <c r="CI454" s="75"/>
      <c r="CJ454" s="75"/>
      <c r="CK454" s="75"/>
      <c r="CL454" s="75"/>
      <c r="CM454" s="75"/>
      <c r="CN454" s="75"/>
      <c r="CO454" s="75"/>
      <c r="CP454" s="75"/>
      <c r="CQ454" s="75"/>
      <c r="CR454" s="75"/>
      <c r="CS454" s="75"/>
      <c r="CT454" s="75"/>
      <c r="CU454" s="75"/>
      <c r="CV454" s="75"/>
      <c r="CW454" s="75"/>
      <c r="CX454" s="75"/>
      <c r="CY454" s="75"/>
      <c r="CZ454" s="75"/>
      <c r="DA454" s="75"/>
      <c r="DB454" s="75"/>
      <c r="DC454" s="75"/>
      <c r="DD454" s="75"/>
      <c r="DE454" s="75"/>
      <c r="DF454" s="75"/>
      <c r="DG454" s="75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</row>
    <row r="455" spans="1:462" s="25" customFormat="1" x14ac:dyDescent="0.25">
      <c r="A455" s="198"/>
      <c r="B455" s="102" t="s">
        <v>17</v>
      </c>
      <c r="C455" s="116"/>
      <c r="D455" s="103">
        <v>130</v>
      </c>
      <c r="E455" s="104">
        <v>130</v>
      </c>
      <c r="F455" s="115"/>
      <c r="G455" s="115"/>
      <c r="H455" s="201"/>
      <c r="I455" s="115"/>
      <c r="J455" s="191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75"/>
      <c r="CB455" s="75"/>
      <c r="CC455" s="75"/>
      <c r="CD455" s="75"/>
      <c r="CE455" s="75"/>
      <c r="CF455" s="75"/>
      <c r="CG455" s="75"/>
      <c r="CH455" s="75"/>
      <c r="CI455" s="75"/>
      <c r="CJ455" s="75"/>
      <c r="CK455" s="75"/>
      <c r="CL455" s="75"/>
      <c r="CM455" s="75"/>
      <c r="CN455" s="75"/>
      <c r="CO455" s="75"/>
      <c r="CP455" s="75"/>
      <c r="CQ455" s="75"/>
      <c r="CR455" s="75"/>
      <c r="CS455" s="75"/>
      <c r="CT455" s="75"/>
      <c r="CU455" s="75"/>
      <c r="CV455" s="75"/>
      <c r="CW455" s="75"/>
      <c r="CX455" s="75"/>
      <c r="CY455" s="75"/>
      <c r="CZ455" s="75"/>
      <c r="DA455" s="75"/>
      <c r="DB455" s="75"/>
      <c r="DC455" s="75"/>
      <c r="DD455" s="75"/>
      <c r="DE455" s="75"/>
      <c r="DF455" s="75"/>
      <c r="DG455" s="7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</row>
    <row r="456" spans="1:462" s="25" customFormat="1" x14ac:dyDescent="0.25">
      <c r="A456" s="189" t="s">
        <v>65</v>
      </c>
      <c r="B456" s="94"/>
      <c r="C456" s="192" t="s">
        <v>391</v>
      </c>
      <c r="D456" s="227"/>
      <c r="E456" s="227"/>
      <c r="F456" s="190">
        <v>4</v>
      </c>
      <c r="G456" s="97">
        <v>6</v>
      </c>
      <c r="H456" s="96">
        <v>12.83</v>
      </c>
      <c r="I456" s="190">
        <v>122</v>
      </c>
      <c r="J456" s="191" t="s">
        <v>245</v>
      </c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75"/>
      <c r="CB456" s="75"/>
      <c r="CC456" s="75"/>
      <c r="CD456" s="75"/>
      <c r="CE456" s="75"/>
      <c r="CF456" s="75"/>
      <c r="CG456" s="75"/>
      <c r="CH456" s="75"/>
      <c r="CI456" s="75"/>
      <c r="CJ456" s="75"/>
      <c r="CK456" s="75"/>
      <c r="CL456" s="75"/>
      <c r="CM456" s="75"/>
      <c r="CN456" s="75"/>
      <c r="CO456" s="75"/>
      <c r="CP456" s="75"/>
      <c r="CQ456" s="75"/>
      <c r="CR456" s="75"/>
      <c r="CS456" s="75"/>
      <c r="CT456" s="75"/>
      <c r="CU456" s="75"/>
      <c r="CV456" s="75"/>
      <c r="CW456" s="75"/>
      <c r="CX456" s="75"/>
      <c r="CY456" s="75"/>
      <c r="CZ456" s="75"/>
      <c r="DA456" s="75"/>
      <c r="DB456" s="75"/>
      <c r="DC456" s="75"/>
      <c r="DD456" s="75"/>
      <c r="DE456" s="75"/>
      <c r="DF456" s="75"/>
      <c r="DG456" s="75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</row>
    <row r="457" spans="1:462" s="25" customFormat="1" x14ac:dyDescent="0.25">
      <c r="A457" s="189"/>
      <c r="B457" s="94" t="s">
        <v>25</v>
      </c>
      <c r="C457" s="95"/>
      <c r="D457" s="97">
        <v>25</v>
      </c>
      <c r="E457" s="97">
        <v>25</v>
      </c>
      <c r="F457" s="190"/>
      <c r="G457" s="97"/>
      <c r="H457" s="97"/>
      <c r="I457" s="190"/>
      <c r="J457" s="191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75"/>
      <c r="CB457" s="75"/>
      <c r="CC457" s="75"/>
      <c r="CD457" s="75"/>
      <c r="CE457" s="75"/>
      <c r="CF457" s="75"/>
      <c r="CG457" s="75"/>
      <c r="CH457" s="75"/>
      <c r="CI457" s="75"/>
      <c r="CJ457" s="75"/>
      <c r="CK457" s="75"/>
      <c r="CL457" s="75"/>
      <c r="CM457" s="75"/>
      <c r="CN457" s="75"/>
      <c r="CO457" s="75"/>
      <c r="CP457" s="75"/>
      <c r="CQ457" s="75"/>
      <c r="CR457" s="75"/>
      <c r="CS457" s="75"/>
      <c r="CT457" s="75"/>
      <c r="CU457" s="75"/>
      <c r="CV457" s="75"/>
      <c r="CW457" s="75"/>
      <c r="CX457" s="75"/>
      <c r="CY457" s="75"/>
      <c r="CZ457" s="75"/>
      <c r="DA457" s="75"/>
      <c r="DB457" s="75"/>
      <c r="DC457" s="75"/>
      <c r="DD457" s="75"/>
      <c r="DE457" s="75"/>
      <c r="DF457" s="75"/>
      <c r="DG457" s="75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</row>
    <row r="458" spans="1:462" s="25" customFormat="1" x14ac:dyDescent="0.25">
      <c r="A458" s="189"/>
      <c r="B458" s="94" t="s">
        <v>66</v>
      </c>
      <c r="C458" s="95"/>
      <c r="D458" s="190">
        <v>7.14</v>
      </c>
      <c r="E458" s="97">
        <v>7</v>
      </c>
      <c r="F458" s="190"/>
      <c r="G458" s="97"/>
      <c r="H458" s="97"/>
      <c r="I458" s="190"/>
      <c r="J458" s="191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  <c r="AH458" s="75"/>
      <c r="AI458" s="75"/>
      <c r="AJ458" s="75"/>
      <c r="AK458" s="75"/>
      <c r="AL458" s="75"/>
      <c r="AM458" s="75"/>
      <c r="AN458" s="75"/>
      <c r="AO458" s="75"/>
      <c r="AP458" s="75"/>
      <c r="AQ458" s="75"/>
      <c r="AR458" s="75"/>
      <c r="AS458" s="75"/>
      <c r="AT458" s="75"/>
      <c r="AU458" s="75"/>
      <c r="AV458" s="75"/>
      <c r="AW458" s="75"/>
      <c r="AX458" s="75"/>
      <c r="AY458" s="75"/>
      <c r="AZ458" s="75"/>
      <c r="BA458" s="75"/>
      <c r="BB458" s="75"/>
      <c r="BC458" s="75"/>
      <c r="BD458" s="75"/>
      <c r="BE458" s="75"/>
      <c r="BF458" s="75"/>
      <c r="BG458" s="75"/>
      <c r="BH458" s="75"/>
      <c r="BI458" s="75"/>
      <c r="BJ458" s="75"/>
      <c r="BK458" s="75"/>
      <c r="BL458" s="75"/>
      <c r="BM458" s="75"/>
      <c r="BN458" s="75"/>
      <c r="BO458" s="75"/>
      <c r="BP458" s="75"/>
      <c r="BQ458" s="75"/>
      <c r="BR458" s="75"/>
      <c r="BS458" s="75"/>
      <c r="BT458" s="75"/>
      <c r="BU458" s="75"/>
      <c r="BV458" s="75"/>
      <c r="BW458" s="75"/>
      <c r="BX458" s="75"/>
      <c r="BY458" s="75"/>
      <c r="BZ458" s="75"/>
      <c r="CA458" s="75"/>
      <c r="CB458" s="75"/>
      <c r="CC458" s="75"/>
      <c r="CD458" s="75"/>
      <c r="CE458" s="75"/>
      <c r="CF458" s="75"/>
      <c r="CG458" s="75"/>
      <c r="CH458" s="75"/>
      <c r="CI458" s="75"/>
      <c r="CJ458" s="75"/>
      <c r="CK458" s="75"/>
      <c r="CL458" s="75"/>
      <c r="CM458" s="75"/>
      <c r="CN458" s="75"/>
      <c r="CO458" s="75"/>
      <c r="CP458" s="75"/>
      <c r="CQ458" s="75"/>
      <c r="CR458" s="75"/>
      <c r="CS458" s="75"/>
      <c r="CT458" s="75"/>
      <c r="CU458" s="75"/>
      <c r="CV458" s="75"/>
      <c r="CW458" s="75"/>
      <c r="CX458" s="75"/>
      <c r="CY458" s="75"/>
      <c r="CZ458" s="75"/>
      <c r="DA458" s="75"/>
      <c r="DB458" s="75"/>
      <c r="DC458" s="75"/>
      <c r="DD458" s="75"/>
      <c r="DE458" s="75"/>
      <c r="DF458" s="75"/>
      <c r="DG458" s="75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</row>
    <row r="459" spans="1:462" s="25" customFormat="1" ht="15.75" thickBot="1" x14ac:dyDescent="0.3">
      <c r="A459" s="266"/>
      <c r="B459" s="94" t="s">
        <v>20</v>
      </c>
      <c r="C459" s="95"/>
      <c r="D459" s="97">
        <v>3</v>
      </c>
      <c r="E459" s="97">
        <v>3</v>
      </c>
      <c r="F459" s="267" t="s">
        <v>1</v>
      </c>
      <c r="G459" s="247"/>
      <c r="H459" s="247"/>
      <c r="I459" s="264"/>
      <c r="J459" s="191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 s="75"/>
      <c r="AO459" s="75"/>
      <c r="AP459" s="75"/>
      <c r="AQ459" s="75"/>
      <c r="AR459" s="75"/>
      <c r="AS459" s="75"/>
      <c r="AT459" s="75"/>
      <c r="AU459" s="75"/>
      <c r="AV459" s="75"/>
      <c r="AW459" s="75"/>
      <c r="AX459" s="75"/>
      <c r="AY459" s="75"/>
      <c r="AZ459" s="75"/>
      <c r="BA459" s="75"/>
      <c r="BB459" s="75"/>
      <c r="BC459" s="75"/>
      <c r="BD459" s="75"/>
      <c r="BE459" s="75"/>
      <c r="BF459" s="75"/>
      <c r="BG459" s="75"/>
      <c r="BH459" s="75"/>
      <c r="BI459" s="75"/>
      <c r="BJ459" s="75"/>
      <c r="BK459" s="75"/>
      <c r="BL459" s="75"/>
      <c r="BM459" s="75"/>
      <c r="BN459" s="75"/>
      <c r="BO459" s="75"/>
      <c r="BP459" s="75"/>
      <c r="BQ459" s="75"/>
      <c r="BR459" s="75"/>
      <c r="BS459" s="75"/>
      <c r="BT459" s="75"/>
      <c r="BU459" s="75"/>
      <c r="BV459" s="75"/>
      <c r="BW459" s="75"/>
      <c r="BX459" s="75"/>
      <c r="BY459" s="75"/>
      <c r="BZ459" s="75"/>
      <c r="CA459" s="75"/>
      <c r="CB459" s="75"/>
      <c r="CC459" s="75"/>
      <c r="CD459" s="75"/>
      <c r="CE459" s="75"/>
      <c r="CF459" s="75"/>
      <c r="CG459" s="75"/>
      <c r="CH459" s="75"/>
      <c r="CI459" s="75"/>
      <c r="CJ459" s="75"/>
      <c r="CK459" s="75"/>
      <c r="CL459" s="75"/>
      <c r="CM459" s="75"/>
      <c r="CN459" s="75"/>
      <c r="CO459" s="75"/>
      <c r="CP459" s="75"/>
      <c r="CQ459" s="75"/>
      <c r="CR459" s="75"/>
      <c r="CS459" s="75"/>
      <c r="CT459" s="75"/>
      <c r="CU459" s="75"/>
      <c r="CV459" s="75"/>
      <c r="CW459" s="75"/>
      <c r="CX459" s="75"/>
      <c r="CY459" s="75"/>
      <c r="CZ459" s="75"/>
      <c r="DA459" s="75"/>
      <c r="DB459" s="75"/>
      <c r="DC459" s="75"/>
      <c r="DD459" s="75"/>
      <c r="DE459" s="75"/>
      <c r="DF459" s="75"/>
      <c r="DG459" s="75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</row>
    <row r="460" spans="1:462" ht="15.75" thickBot="1" x14ac:dyDescent="0.3">
      <c r="A460" s="234" t="s">
        <v>26</v>
      </c>
      <c r="B460" s="235"/>
      <c r="C460" s="236">
        <v>423</v>
      </c>
      <c r="D460" s="225"/>
      <c r="E460" s="224"/>
      <c r="F460" s="224">
        <f>SUM(F444:F459)</f>
        <v>13.3</v>
      </c>
      <c r="G460" s="224">
        <f>SUM(G444:G459)</f>
        <v>15.8</v>
      </c>
      <c r="H460" s="224">
        <f>SUM(H444:H459)</f>
        <v>49.129999999999995</v>
      </c>
      <c r="I460" s="224">
        <f>SUM(I444:I459)</f>
        <v>393.3</v>
      </c>
      <c r="J460" s="237"/>
    </row>
    <row r="461" spans="1:462" s="25" customFormat="1" x14ac:dyDescent="0.25">
      <c r="A461" s="189" t="s">
        <v>48</v>
      </c>
      <c r="B461" s="229"/>
      <c r="C461" s="95">
        <v>100</v>
      </c>
      <c r="D461" s="285">
        <v>114</v>
      </c>
      <c r="E461" s="95">
        <v>100</v>
      </c>
      <c r="F461" s="190">
        <v>0.4</v>
      </c>
      <c r="G461" s="97">
        <v>0.4</v>
      </c>
      <c r="H461" s="231">
        <v>12</v>
      </c>
      <c r="I461" s="97">
        <v>53.2</v>
      </c>
      <c r="J461" s="191" t="s">
        <v>274</v>
      </c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  <c r="AE461" s="75"/>
      <c r="AF461" s="75"/>
      <c r="AG461" s="75"/>
      <c r="AH461" s="75"/>
      <c r="AI461" s="75"/>
      <c r="AJ461" s="75"/>
      <c r="AK461" s="75"/>
      <c r="AL461" s="75"/>
      <c r="AM461" s="75"/>
      <c r="AN461" s="75"/>
      <c r="AO461" s="75"/>
      <c r="AP461" s="75"/>
      <c r="AQ461" s="75"/>
      <c r="AR461" s="75"/>
      <c r="AS461" s="75"/>
      <c r="AT461" s="75"/>
      <c r="AU461" s="75"/>
      <c r="AV461" s="75"/>
      <c r="AW461" s="75"/>
      <c r="AX461" s="75"/>
      <c r="AY461" s="75"/>
      <c r="AZ461" s="75"/>
      <c r="BA461" s="75"/>
      <c r="BB461" s="75"/>
      <c r="BC461" s="75"/>
      <c r="BD461" s="75"/>
      <c r="BE461" s="75"/>
      <c r="BF461" s="75"/>
      <c r="BG461" s="75"/>
      <c r="BH461" s="75"/>
      <c r="BI461" s="75"/>
      <c r="BJ461" s="75"/>
      <c r="BK461" s="75"/>
      <c r="BL461" s="75"/>
      <c r="BM461" s="75"/>
      <c r="BN461" s="75"/>
      <c r="BO461" s="75"/>
      <c r="BP461" s="75"/>
      <c r="BQ461" s="75"/>
      <c r="BR461" s="75"/>
      <c r="BS461" s="75"/>
      <c r="BT461" s="75"/>
      <c r="BU461" s="75"/>
      <c r="BV461" s="75"/>
      <c r="BW461" s="75"/>
      <c r="BX461" s="75"/>
      <c r="BY461" s="75"/>
      <c r="BZ461" s="75"/>
      <c r="CA461" s="75"/>
      <c r="CB461" s="75"/>
      <c r="CC461" s="75"/>
      <c r="CD461" s="75"/>
      <c r="CE461" s="75"/>
      <c r="CF461" s="75"/>
      <c r="CG461" s="75"/>
      <c r="CH461" s="75"/>
      <c r="CI461" s="75"/>
      <c r="CJ461" s="75"/>
      <c r="CK461" s="75"/>
      <c r="CL461" s="75"/>
      <c r="CM461" s="75"/>
      <c r="CN461" s="75"/>
      <c r="CO461" s="75"/>
      <c r="CP461" s="75"/>
      <c r="CQ461" s="75"/>
      <c r="CR461" s="75"/>
      <c r="CS461" s="75"/>
      <c r="CT461" s="75"/>
      <c r="CU461" s="75"/>
      <c r="CV461" s="75"/>
      <c r="CW461" s="75"/>
      <c r="CX461" s="75"/>
      <c r="CY461" s="75"/>
      <c r="CZ461" s="75"/>
      <c r="DA461" s="75"/>
      <c r="DB461" s="75"/>
      <c r="DC461" s="75"/>
      <c r="DD461" s="75"/>
      <c r="DE461" s="75"/>
      <c r="DF461" s="75"/>
      <c r="DG461" s="75"/>
    </row>
    <row r="462" spans="1:462" s="25" customFormat="1" ht="15.75" thickBot="1" x14ac:dyDescent="0.3">
      <c r="A462" s="189" t="s">
        <v>193</v>
      </c>
      <c r="B462" s="229"/>
      <c r="C462" s="95"/>
      <c r="D462" s="285"/>
      <c r="E462" s="95"/>
      <c r="F462" s="190"/>
      <c r="G462" s="97"/>
      <c r="H462" s="231"/>
      <c r="I462" s="97"/>
      <c r="J462" s="191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  <c r="AE462" s="75"/>
      <c r="AF462" s="75"/>
      <c r="AG462" s="75"/>
      <c r="AH462" s="75"/>
      <c r="AI462" s="75"/>
      <c r="AJ462" s="75"/>
      <c r="AK462" s="75"/>
      <c r="AL462" s="75"/>
      <c r="AM462" s="75"/>
      <c r="AN462" s="75"/>
      <c r="AO462" s="75"/>
      <c r="AP462" s="75"/>
      <c r="AQ462" s="75"/>
      <c r="AR462" s="75"/>
      <c r="AS462" s="75"/>
      <c r="AT462" s="75"/>
      <c r="AU462" s="75"/>
      <c r="AV462" s="75"/>
      <c r="AW462" s="75"/>
      <c r="AX462" s="75"/>
      <c r="AY462" s="75"/>
      <c r="AZ462" s="75"/>
      <c r="BA462" s="75"/>
      <c r="BB462" s="75"/>
      <c r="BC462" s="75"/>
      <c r="BD462" s="75"/>
      <c r="BE462" s="75"/>
      <c r="BF462" s="75"/>
      <c r="BG462" s="75"/>
      <c r="BH462" s="75"/>
      <c r="BI462" s="75"/>
      <c r="BJ462" s="75"/>
      <c r="BK462" s="75"/>
      <c r="BL462" s="75"/>
      <c r="BM462" s="75"/>
      <c r="BN462" s="75"/>
      <c r="BO462" s="75"/>
      <c r="BP462" s="75"/>
      <c r="BQ462" s="75"/>
      <c r="BR462" s="75"/>
      <c r="BS462" s="75"/>
      <c r="BT462" s="75"/>
      <c r="BU462" s="75"/>
      <c r="BV462" s="75"/>
      <c r="BW462" s="75"/>
      <c r="BX462" s="75"/>
      <c r="BY462" s="75"/>
      <c r="BZ462" s="75"/>
      <c r="CA462" s="75"/>
      <c r="CB462" s="75"/>
      <c r="CC462" s="75"/>
      <c r="CD462" s="75"/>
      <c r="CE462" s="75"/>
      <c r="CF462" s="75"/>
      <c r="CG462" s="75"/>
      <c r="CH462" s="75"/>
      <c r="CI462" s="75"/>
      <c r="CJ462" s="75"/>
      <c r="CK462" s="75"/>
      <c r="CL462" s="75"/>
      <c r="CM462" s="75"/>
      <c r="CN462" s="75"/>
      <c r="CO462" s="75"/>
      <c r="CP462" s="75"/>
      <c r="CQ462" s="75"/>
      <c r="CR462" s="75"/>
      <c r="CS462" s="75"/>
      <c r="CT462" s="75"/>
      <c r="CU462" s="75"/>
      <c r="CV462" s="75"/>
      <c r="CW462" s="75"/>
      <c r="CX462" s="75"/>
      <c r="CY462" s="75"/>
      <c r="CZ462" s="75"/>
      <c r="DA462" s="75"/>
      <c r="DB462" s="75"/>
      <c r="DC462" s="75"/>
      <c r="DD462" s="75"/>
      <c r="DE462" s="75"/>
      <c r="DF462" s="75"/>
      <c r="DG462" s="75"/>
    </row>
    <row r="463" spans="1:462" s="25" customFormat="1" ht="15.75" thickBot="1" x14ac:dyDescent="0.3">
      <c r="A463" s="234" t="s">
        <v>26</v>
      </c>
      <c r="B463" s="235"/>
      <c r="C463" s="236">
        <v>85</v>
      </c>
      <c r="D463" s="286"/>
      <c r="E463" s="237"/>
      <c r="F463" s="224">
        <f>SUM(F461:F462)</f>
        <v>0.4</v>
      </c>
      <c r="G463" s="224">
        <f>SUM(G461:G462)</f>
        <v>0.4</v>
      </c>
      <c r="H463" s="224">
        <f>SUM(H461:H462)</f>
        <v>12</v>
      </c>
      <c r="I463" s="224">
        <f>SUM(I461:I462)</f>
        <v>53.2</v>
      </c>
      <c r="J463" s="237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  <c r="AE463" s="75"/>
      <c r="AF463" s="75"/>
      <c r="AG463" s="75"/>
      <c r="AH463" s="75"/>
      <c r="AI463" s="75"/>
      <c r="AJ463" s="75"/>
      <c r="AK463" s="75"/>
      <c r="AL463" s="75"/>
      <c r="AM463" s="75"/>
      <c r="AN463" s="75"/>
      <c r="AO463" s="75"/>
      <c r="AP463" s="75"/>
      <c r="AQ463" s="75"/>
      <c r="AR463" s="75"/>
      <c r="AS463" s="75"/>
      <c r="AT463" s="75"/>
      <c r="AU463" s="75"/>
      <c r="AV463" s="75"/>
      <c r="AW463" s="75"/>
      <c r="AX463" s="75"/>
      <c r="AY463" s="75"/>
      <c r="AZ463" s="75"/>
      <c r="BA463" s="75"/>
      <c r="BB463" s="75"/>
      <c r="BC463" s="75"/>
      <c r="BD463" s="75"/>
      <c r="BE463" s="75"/>
      <c r="BF463" s="75"/>
      <c r="BG463" s="75"/>
      <c r="BH463" s="75"/>
      <c r="BI463" s="75"/>
      <c r="BJ463" s="75"/>
      <c r="BK463" s="75"/>
      <c r="BL463" s="75"/>
      <c r="BM463" s="75"/>
      <c r="BN463" s="75"/>
      <c r="BO463" s="75"/>
      <c r="BP463" s="75"/>
      <c r="BQ463" s="75"/>
      <c r="BR463" s="75"/>
      <c r="BS463" s="75"/>
      <c r="BT463" s="75"/>
      <c r="BU463" s="75"/>
      <c r="BV463" s="75"/>
      <c r="BW463" s="75"/>
      <c r="BX463" s="75"/>
      <c r="BY463" s="75"/>
      <c r="BZ463" s="75"/>
      <c r="CA463" s="75"/>
      <c r="CB463" s="75"/>
      <c r="CC463" s="75"/>
      <c r="CD463" s="75"/>
      <c r="CE463" s="75"/>
      <c r="CF463" s="75"/>
      <c r="CG463" s="75"/>
      <c r="CH463" s="75"/>
      <c r="CI463" s="75"/>
      <c r="CJ463" s="75"/>
      <c r="CK463" s="75"/>
      <c r="CL463" s="75"/>
      <c r="CM463" s="75"/>
      <c r="CN463" s="75"/>
      <c r="CO463" s="75"/>
      <c r="CP463" s="75"/>
      <c r="CQ463" s="75"/>
      <c r="CR463" s="75"/>
      <c r="CS463" s="75"/>
      <c r="CT463" s="75"/>
      <c r="CU463" s="75"/>
      <c r="CV463" s="75"/>
      <c r="CW463" s="75"/>
      <c r="CX463" s="75"/>
      <c r="CY463" s="75"/>
      <c r="CZ463" s="75"/>
      <c r="DA463" s="75"/>
      <c r="DB463" s="75"/>
      <c r="DC463" s="75"/>
      <c r="DD463" s="75"/>
      <c r="DE463" s="75"/>
      <c r="DF463" s="75"/>
      <c r="DG463" s="75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</row>
    <row r="464" spans="1:462" s="25" customFormat="1" ht="15.75" thickBot="1" x14ac:dyDescent="0.3">
      <c r="A464" s="238"/>
      <c r="B464" s="239"/>
      <c r="C464" s="240">
        <v>523</v>
      </c>
      <c r="D464" s="287"/>
      <c r="E464" s="242"/>
      <c r="F464" s="210">
        <f>F460+F463</f>
        <v>13.700000000000001</v>
      </c>
      <c r="G464" s="210">
        <v>15.4</v>
      </c>
      <c r="H464" s="210">
        <f>H460+H463</f>
        <v>61.129999999999995</v>
      </c>
      <c r="I464" s="210">
        <f>I460+I463</f>
        <v>446.5</v>
      </c>
      <c r="J464" s="227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  <c r="AE464" s="75"/>
      <c r="AF464" s="75"/>
      <c r="AG464" s="75"/>
      <c r="AH464" s="75"/>
      <c r="AI464" s="75"/>
      <c r="AJ464" s="75"/>
      <c r="AK464" s="75"/>
      <c r="AL464" s="75"/>
      <c r="AM464" s="75"/>
      <c r="AN464" s="75"/>
      <c r="AO464" s="75"/>
      <c r="AP464" s="75"/>
      <c r="AQ464" s="75"/>
      <c r="AR464" s="75"/>
      <c r="AS464" s="75"/>
      <c r="AT464" s="75"/>
      <c r="AU464" s="75"/>
      <c r="AV464" s="75"/>
      <c r="AW464" s="75"/>
      <c r="AX464" s="75"/>
      <c r="AY464" s="75"/>
      <c r="AZ464" s="75"/>
      <c r="BA464" s="75"/>
      <c r="BB464" s="75"/>
      <c r="BC464" s="75"/>
      <c r="BD464" s="75"/>
      <c r="BE464" s="75"/>
      <c r="BF464" s="75"/>
      <c r="BG464" s="75"/>
      <c r="BH464" s="75"/>
      <c r="BI464" s="75"/>
      <c r="BJ464" s="75"/>
      <c r="BK464" s="75"/>
      <c r="BL464" s="75"/>
      <c r="BM464" s="75"/>
      <c r="BN464" s="75"/>
      <c r="BO464" s="75"/>
      <c r="BP464" s="75"/>
      <c r="BQ464" s="75"/>
      <c r="BR464" s="75"/>
      <c r="BS464" s="75"/>
      <c r="BT464" s="75"/>
      <c r="BU464" s="75"/>
      <c r="BV464" s="75"/>
      <c r="BW464" s="75"/>
      <c r="BX464" s="75"/>
      <c r="BY464" s="75"/>
      <c r="BZ464" s="75"/>
      <c r="CA464" s="75"/>
      <c r="CB464" s="75"/>
      <c r="CC464" s="75"/>
      <c r="CD464" s="75"/>
      <c r="CE464" s="75"/>
      <c r="CF464" s="75"/>
      <c r="CG464" s="75"/>
      <c r="CH464" s="75"/>
      <c r="CI464" s="75"/>
      <c r="CJ464" s="75"/>
      <c r="CK464" s="75"/>
      <c r="CL464" s="75"/>
      <c r="CM464" s="75"/>
      <c r="CN464" s="75"/>
      <c r="CO464" s="75"/>
      <c r="CP464" s="75"/>
      <c r="CQ464" s="75"/>
      <c r="CR464" s="75"/>
      <c r="CS464" s="75"/>
      <c r="CT464" s="75"/>
      <c r="CU464" s="75"/>
      <c r="CV464" s="75"/>
      <c r="CW464" s="75"/>
      <c r="CX464" s="75"/>
      <c r="CY464" s="75"/>
      <c r="CZ464" s="75"/>
      <c r="DA464" s="75"/>
      <c r="DB464" s="75"/>
      <c r="DC464" s="75"/>
      <c r="DD464" s="75"/>
      <c r="DE464" s="75"/>
      <c r="DF464" s="75"/>
      <c r="DG464" s="75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</row>
    <row r="465" spans="1:175" s="25" customFormat="1" x14ac:dyDescent="0.25">
      <c r="A465" s="238"/>
      <c r="B465" s="239" t="s">
        <v>28</v>
      </c>
      <c r="C465" s="240"/>
      <c r="D465" s="296"/>
      <c r="E465" s="243"/>
      <c r="F465" s="210"/>
      <c r="G465" s="211"/>
      <c r="H465" s="241"/>
      <c r="I465" s="210"/>
      <c r="J465" s="191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  <c r="AE465" s="75"/>
      <c r="AF465" s="75"/>
      <c r="AG465" s="75"/>
      <c r="AH465" s="75"/>
      <c r="AI465" s="75"/>
      <c r="AJ465" s="75"/>
      <c r="AK465" s="75"/>
      <c r="AL465" s="75"/>
      <c r="AM465" s="75"/>
      <c r="AN465" s="75"/>
      <c r="AO465" s="75"/>
      <c r="AP465" s="75"/>
      <c r="AQ465" s="75"/>
      <c r="AR465" s="75"/>
      <c r="AS465" s="75"/>
      <c r="AT465" s="75"/>
      <c r="AU465" s="75"/>
      <c r="AV465" s="75"/>
      <c r="AW465" s="75"/>
      <c r="AX465" s="75"/>
      <c r="AY465" s="75"/>
      <c r="AZ465" s="75"/>
      <c r="BA465" s="75"/>
      <c r="BB465" s="75"/>
      <c r="BC465" s="75"/>
      <c r="BD465" s="75"/>
      <c r="BE465" s="75"/>
      <c r="BF465" s="75"/>
      <c r="BG465" s="75"/>
      <c r="BH465" s="75"/>
      <c r="BI465" s="75"/>
      <c r="BJ465" s="75"/>
      <c r="BK465" s="75"/>
      <c r="BL465" s="75"/>
      <c r="BM465" s="75"/>
      <c r="BN465" s="75"/>
      <c r="BO465" s="75"/>
      <c r="BP465" s="75"/>
      <c r="BQ465" s="75"/>
      <c r="BR465" s="75"/>
      <c r="BS465" s="75"/>
      <c r="BT465" s="75"/>
      <c r="BU465" s="75"/>
      <c r="BV465" s="75"/>
      <c r="BW465" s="75"/>
      <c r="BX465" s="75"/>
      <c r="BY465" s="75"/>
      <c r="BZ465" s="75"/>
      <c r="CA465" s="75"/>
      <c r="CB465" s="75"/>
      <c r="CC465" s="75"/>
      <c r="CD465" s="75"/>
      <c r="CE465" s="75"/>
      <c r="CF465" s="75"/>
      <c r="CG465" s="75"/>
      <c r="CH465" s="75"/>
      <c r="CI465" s="75"/>
      <c r="CJ465" s="75"/>
      <c r="CK465" s="75"/>
      <c r="CL465" s="75"/>
      <c r="CM465" s="75"/>
      <c r="CN465" s="75"/>
      <c r="CO465" s="75"/>
      <c r="CP465" s="75"/>
      <c r="CQ465" s="75"/>
      <c r="CR465" s="75"/>
      <c r="CS465" s="75"/>
      <c r="CT465" s="75"/>
      <c r="CU465" s="75"/>
      <c r="CV465" s="75"/>
      <c r="CW465" s="75"/>
      <c r="CX465" s="75"/>
      <c r="CY465" s="75"/>
      <c r="CZ465" s="75"/>
      <c r="DA465" s="75"/>
      <c r="DB465" s="75"/>
      <c r="DC465" s="75"/>
      <c r="DD465" s="75"/>
      <c r="DE465" s="75"/>
      <c r="DF465" s="75"/>
      <c r="DG465" s="7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</row>
    <row r="466" spans="1:175" s="56" customFormat="1" ht="30" customHeight="1" x14ac:dyDescent="0.25">
      <c r="A466" s="189" t="s">
        <v>332</v>
      </c>
      <c r="B466" s="94"/>
      <c r="C466" s="95">
        <v>50</v>
      </c>
      <c r="D466" s="96"/>
      <c r="E466" s="97"/>
      <c r="F466" s="96">
        <v>0.8</v>
      </c>
      <c r="G466" s="97">
        <v>2.5</v>
      </c>
      <c r="H466" s="96">
        <v>4.5999999999999996</v>
      </c>
      <c r="I466" s="190">
        <v>45</v>
      </c>
      <c r="J466" s="191" t="s">
        <v>418</v>
      </c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8"/>
      <c r="AD466" s="78"/>
      <c r="AE466" s="78"/>
      <c r="AF466" s="78"/>
      <c r="AG466" s="78"/>
      <c r="AH466" s="78"/>
      <c r="AI466" s="78"/>
      <c r="AJ466" s="78"/>
      <c r="AK466" s="78"/>
      <c r="AL466" s="78"/>
      <c r="AM466" s="78"/>
      <c r="AN466" s="78"/>
      <c r="AO466" s="78"/>
      <c r="AP466" s="78"/>
      <c r="AQ466" s="78"/>
      <c r="AR466" s="78"/>
      <c r="AS466" s="78"/>
      <c r="AT466" s="78"/>
      <c r="AU466" s="78"/>
      <c r="AV466" s="78"/>
      <c r="AW466" s="78"/>
      <c r="AX466" s="78"/>
      <c r="AY466" s="78"/>
      <c r="AZ466" s="78"/>
      <c r="BA466" s="78"/>
      <c r="BB466" s="78"/>
      <c r="BC466" s="78"/>
      <c r="BD466" s="78"/>
      <c r="BE466" s="78"/>
      <c r="BF466" s="78"/>
      <c r="BG466" s="78"/>
      <c r="BH466" s="78"/>
      <c r="BI466" s="78"/>
      <c r="BJ466" s="78"/>
      <c r="BK466" s="78"/>
      <c r="BL466" s="78"/>
      <c r="BM466" s="78"/>
      <c r="BN466" s="78"/>
      <c r="BO466" s="78"/>
      <c r="BP466" s="78"/>
      <c r="BQ466" s="78"/>
      <c r="BR466" s="78"/>
      <c r="BS466" s="78"/>
      <c r="BT466" s="78"/>
      <c r="BU466" s="78"/>
      <c r="BV466" s="78"/>
      <c r="BW466" s="78"/>
      <c r="BX466" s="78"/>
      <c r="BY466" s="78"/>
      <c r="BZ466" s="78"/>
      <c r="CA466" s="78"/>
      <c r="CB466" s="78"/>
      <c r="CC466" s="78"/>
      <c r="CD466" s="78"/>
      <c r="CE466" s="78"/>
      <c r="CF466" s="78"/>
      <c r="CG466" s="78"/>
      <c r="CH466" s="78"/>
      <c r="CI466" s="78"/>
      <c r="CJ466" s="78"/>
      <c r="CK466" s="78"/>
      <c r="CL466" s="78"/>
      <c r="CM466" s="78"/>
      <c r="CN466" s="78"/>
      <c r="CO466" s="78"/>
      <c r="CP466" s="78"/>
      <c r="CQ466" s="78"/>
      <c r="CR466" s="78"/>
      <c r="CS466" s="78"/>
      <c r="CT466" s="78"/>
      <c r="CU466" s="78"/>
      <c r="CV466" s="78"/>
      <c r="CW466" s="78"/>
      <c r="CX466" s="78"/>
      <c r="CY466" s="78"/>
      <c r="CZ466" s="78"/>
      <c r="DA466" s="78"/>
      <c r="DB466" s="78"/>
      <c r="DC466" s="78"/>
      <c r="DD466" s="78"/>
      <c r="DE466" s="78"/>
      <c r="DF466" s="78"/>
      <c r="DG466" s="78"/>
      <c r="DH466" s="54"/>
      <c r="DI466" s="54"/>
      <c r="DJ466" s="54"/>
      <c r="DK466" s="54"/>
      <c r="DL466" s="54"/>
      <c r="DM466" s="54"/>
      <c r="DN466" s="54"/>
      <c r="DO466" s="54"/>
      <c r="DP466" s="54"/>
      <c r="DQ466" s="54"/>
      <c r="DR466" s="54"/>
      <c r="DS466" s="54"/>
      <c r="DT466" s="54"/>
      <c r="DU466" s="54"/>
      <c r="DV466" s="54"/>
      <c r="DW466" s="54"/>
      <c r="DX466" s="54"/>
      <c r="DY466" s="54"/>
      <c r="DZ466" s="54"/>
      <c r="EA466" s="54"/>
      <c r="EB466" s="54"/>
      <c r="EC466" s="54"/>
      <c r="ED466" s="54"/>
      <c r="EE466" s="54"/>
      <c r="EF466" s="54"/>
      <c r="EG466" s="54"/>
      <c r="EH466" s="54"/>
      <c r="EI466" s="54"/>
      <c r="EJ466" s="54"/>
      <c r="EK466" s="54"/>
      <c r="EL466" s="54"/>
      <c r="EM466" s="54"/>
      <c r="EN466" s="54"/>
      <c r="EO466" s="54"/>
      <c r="EP466" s="54"/>
      <c r="EQ466" s="54"/>
      <c r="ER466" s="54"/>
      <c r="ES466" s="54"/>
      <c r="ET466" s="54"/>
      <c r="EU466" s="54"/>
      <c r="EV466" s="54"/>
      <c r="EW466" s="54"/>
      <c r="EX466" s="54"/>
      <c r="EY466" s="54"/>
      <c r="EZ466" s="54"/>
      <c r="FA466" s="54"/>
      <c r="FB466" s="54"/>
      <c r="FC466" s="54"/>
      <c r="FD466" s="54"/>
      <c r="FE466" s="54"/>
      <c r="FF466" s="54"/>
      <c r="FG466" s="54"/>
      <c r="FH466" s="54"/>
      <c r="FI466" s="54"/>
      <c r="FJ466" s="54"/>
      <c r="FK466" s="54"/>
      <c r="FL466" s="54"/>
      <c r="FM466" s="54"/>
      <c r="FN466" s="54"/>
      <c r="FO466" s="54"/>
      <c r="FP466" s="54"/>
      <c r="FQ466" s="54"/>
      <c r="FR466" s="54"/>
      <c r="FS466" s="54"/>
    </row>
    <row r="467" spans="1:175" s="56" customFormat="1" ht="30" customHeight="1" x14ac:dyDescent="0.25">
      <c r="A467" s="189"/>
      <c r="B467" s="94" t="s">
        <v>42</v>
      </c>
      <c r="C467" s="95"/>
      <c r="D467" s="96">
        <v>55.63</v>
      </c>
      <c r="E467" s="97">
        <v>44.5</v>
      </c>
      <c r="F467" s="96"/>
      <c r="G467" s="97"/>
      <c r="H467" s="96"/>
      <c r="I467" s="190"/>
      <c r="J467" s="229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8"/>
      <c r="AD467" s="78"/>
      <c r="AE467" s="78"/>
      <c r="AF467" s="78"/>
      <c r="AG467" s="78"/>
      <c r="AH467" s="78"/>
      <c r="AI467" s="78"/>
      <c r="AJ467" s="78"/>
      <c r="AK467" s="78"/>
      <c r="AL467" s="78"/>
      <c r="AM467" s="78"/>
      <c r="AN467" s="78"/>
      <c r="AO467" s="78"/>
      <c r="AP467" s="78"/>
      <c r="AQ467" s="78"/>
      <c r="AR467" s="78"/>
      <c r="AS467" s="78"/>
      <c r="AT467" s="78"/>
      <c r="AU467" s="78"/>
      <c r="AV467" s="78"/>
      <c r="AW467" s="78"/>
      <c r="AX467" s="78"/>
      <c r="AY467" s="78"/>
      <c r="AZ467" s="78"/>
      <c r="BA467" s="78"/>
      <c r="BB467" s="78"/>
      <c r="BC467" s="78"/>
      <c r="BD467" s="78"/>
      <c r="BE467" s="78"/>
      <c r="BF467" s="78"/>
      <c r="BG467" s="78"/>
      <c r="BH467" s="78"/>
      <c r="BI467" s="78"/>
      <c r="BJ467" s="78"/>
      <c r="BK467" s="78"/>
      <c r="BL467" s="78"/>
      <c r="BM467" s="78"/>
      <c r="BN467" s="78"/>
      <c r="BO467" s="78"/>
      <c r="BP467" s="78"/>
      <c r="BQ467" s="78"/>
      <c r="BR467" s="78"/>
      <c r="BS467" s="78"/>
      <c r="BT467" s="78"/>
      <c r="BU467" s="78"/>
      <c r="BV467" s="78"/>
      <c r="BW467" s="78"/>
      <c r="BX467" s="78"/>
      <c r="BY467" s="78"/>
      <c r="BZ467" s="78"/>
      <c r="CA467" s="78"/>
      <c r="CB467" s="78"/>
      <c r="CC467" s="78"/>
      <c r="CD467" s="78"/>
      <c r="CE467" s="78"/>
      <c r="CF467" s="78"/>
      <c r="CG467" s="78"/>
      <c r="CH467" s="78"/>
      <c r="CI467" s="78"/>
      <c r="CJ467" s="78"/>
      <c r="CK467" s="78"/>
      <c r="CL467" s="78"/>
      <c r="CM467" s="78"/>
      <c r="CN467" s="78"/>
      <c r="CO467" s="78"/>
      <c r="CP467" s="78"/>
      <c r="CQ467" s="78"/>
      <c r="CR467" s="78"/>
      <c r="CS467" s="78"/>
      <c r="CT467" s="78"/>
      <c r="CU467" s="78"/>
      <c r="CV467" s="78"/>
      <c r="CW467" s="78"/>
      <c r="CX467" s="78"/>
      <c r="CY467" s="78"/>
      <c r="CZ467" s="78"/>
      <c r="DA467" s="78"/>
      <c r="DB467" s="78"/>
      <c r="DC467" s="78"/>
      <c r="DD467" s="78"/>
      <c r="DE467" s="78"/>
      <c r="DF467" s="78"/>
      <c r="DG467" s="78"/>
      <c r="DH467" s="54"/>
      <c r="DI467" s="54"/>
      <c r="DJ467" s="54"/>
      <c r="DK467" s="54"/>
      <c r="DL467" s="54"/>
      <c r="DM467" s="54"/>
      <c r="DN467" s="54"/>
      <c r="DO467" s="54"/>
      <c r="DP467" s="54"/>
      <c r="DQ467" s="54"/>
      <c r="DR467" s="54"/>
      <c r="DS467" s="54"/>
      <c r="DT467" s="54"/>
      <c r="DU467" s="54"/>
      <c r="DV467" s="54"/>
      <c r="DW467" s="54"/>
      <c r="DX467" s="54"/>
      <c r="DY467" s="54"/>
      <c r="DZ467" s="54"/>
      <c r="EA467" s="54"/>
      <c r="EB467" s="54"/>
      <c r="EC467" s="54"/>
      <c r="ED467" s="54"/>
      <c r="EE467" s="54"/>
      <c r="EF467" s="54"/>
      <c r="EG467" s="54"/>
      <c r="EH467" s="54"/>
      <c r="EI467" s="54"/>
      <c r="EJ467" s="54"/>
      <c r="EK467" s="54"/>
      <c r="EL467" s="54"/>
      <c r="EM467" s="54"/>
      <c r="EN467" s="54"/>
      <c r="EO467" s="54"/>
      <c r="EP467" s="54"/>
      <c r="EQ467" s="54"/>
      <c r="ER467" s="54"/>
      <c r="ES467" s="54"/>
      <c r="ET467" s="54"/>
      <c r="EU467" s="54"/>
      <c r="EV467" s="54"/>
      <c r="EW467" s="54"/>
      <c r="EX467" s="54"/>
      <c r="EY467" s="54"/>
      <c r="EZ467" s="54"/>
      <c r="FA467" s="54"/>
      <c r="FB467" s="54"/>
      <c r="FC467" s="54"/>
      <c r="FD467" s="54"/>
      <c r="FE467" s="54"/>
      <c r="FF467" s="54"/>
      <c r="FG467" s="54"/>
      <c r="FH467" s="54"/>
      <c r="FI467" s="54"/>
      <c r="FJ467" s="54"/>
      <c r="FK467" s="54"/>
      <c r="FL467" s="54"/>
      <c r="FM467" s="54"/>
      <c r="FN467" s="54"/>
      <c r="FO467" s="54"/>
      <c r="FP467" s="54"/>
      <c r="FQ467" s="54"/>
      <c r="FR467" s="54"/>
      <c r="FS467" s="54"/>
    </row>
    <row r="468" spans="1:175" s="56" customFormat="1" ht="30" customHeight="1" x14ac:dyDescent="0.25">
      <c r="A468" s="189"/>
      <c r="B468" s="94" t="s">
        <v>19</v>
      </c>
      <c r="C468" s="95"/>
      <c r="D468" s="96">
        <v>0.5</v>
      </c>
      <c r="E468" s="97">
        <v>0.5</v>
      </c>
      <c r="F468" s="96"/>
      <c r="G468" s="97"/>
      <c r="H468" s="96"/>
      <c r="I468" s="190"/>
      <c r="J468" s="229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8"/>
      <c r="AD468" s="78"/>
      <c r="AE468" s="78"/>
      <c r="AF468" s="78"/>
      <c r="AG468" s="78"/>
      <c r="AH468" s="78"/>
      <c r="AI468" s="78"/>
      <c r="AJ468" s="78"/>
      <c r="AK468" s="78"/>
      <c r="AL468" s="78"/>
      <c r="AM468" s="78"/>
      <c r="AN468" s="78"/>
      <c r="AO468" s="78"/>
      <c r="AP468" s="78"/>
      <c r="AQ468" s="78"/>
      <c r="AR468" s="78"/>
      <c r="AS468" s="78"/>
      <c r="AT468" s="78"/>
      <c r="AU468" s="78"/>
      <c r="AV468" s="78"/>
      <c r="AW468" s="78"/>
      <c r="AX468" s="78"/>
      <c r="AY468" s="78"/>
      <c r="AZ468" s="78"/>
      <c r="BA468" s="78"/>
      <c r="BB468" s="78"/>
      <c r="BC468" s="78"/>
      <c r="BD468" s="78"/>
      <c r="BE468" s="78"/>
      <c r="BF468" s="78"/>
      <c r="BG468" s="78"/>
      <c r="BH468" s="78"/>
      <c r="BI468" s="78"/>
      <c r="BJ468" s="78"/>
      <c r="BK468" s="78"/>
      <c r="BL468" s="78"/>
      <c r="BM468" s="78"/>
      <c r="BN468" s="78"/>
      <c r="BO468" s="78"/>
      <c r="BP468" s="78"/>
      <c r="BQ468" s="78"/>
      <c r="BR468" s="78"/>
      <c r="BS468" s="78"/>
      <c r="BT468" s="78"/>
      <c r="BU468" s="78"/>
      <c r="BV468" s="78"/>
      <c r="BW468" s="78"/>
      <c r="BX468" s="78"/>
      <c r="BY468" s="78"/>
      <c r="BZ468" s="78"/>
      <c r="CA468" s="78"/>
      <c r="CB468" s="78"/>
      <c r="CC468" s="78"/>
      <c r="CD468" s="78"/>
      <c r="CE468" s="78"/>
      <c r="CF468" s="78"/>
      <c r="CG468" s="78"/>
      <c r="CH468" s="78"/>
      <c r="CI468" s="78"/>
      <c r="CJ468" s="78"/>
      <c r="CK468" s="78"/>
      <c r="CL468" s="78"/>
      <c r="CM468" s="78"/>
      <c r="CN468" s="78"/>
      <c r="CO468" s="78"/>
      <c r="CP468" s="78"/>
      <c r="CQ468" s="78"/>
      <c r="CR468" s="78"/>
      <c r="CS468" s="78"/>
      <c r="CT468" s="78"/>
      <c r="CU468" s="78"/>
      <c r="CV468" s="78"/>
      <c r="CW468" s="78"/>
      <c r="CX468" s="78"/>
      <c r="CY468" s="78"/>
      <c r="CZ468" s="78"/>
      <c r="DA468" s="78"/>
      <c r="DB468" s="78"/>
      <c r="DC468" s="78"/>
      <c r="DD468" s="78"/>
      <c r="DE468" s="78"/>
      <c r="DF468" s="78"/>
      <c r="DG468" s="78"/>
      <c r="DH468" s="54"/>
      <c r="DI468" s="54"/>
      <c r="DJ468" s="54"/>
      <c r="DK468" s="54"/>
      <c r="DL468" s="54"/>
      <c r="DM468" s="54"/>
      <c r="DN468" s="54"/>
      <c r="DO468" s="54"/>
      <c r="DP468" s="54"/>
      <c r="DQ468" s="54"/>
      <c r="DR468" s="54"/>
      <c r="DS468" s="54"/>
      <c r="DT468" s="54"/>
      <c r="DU468" s="54"/>
      <c r="DV468" s="54"/>
      <c r="DW468" s="54"/>
      <c r="DX468" s="54"/>
      <c r="DY468" s="54"/>
      <c r="DZ468" s="54"/>
      <c r="EA468" s="54"/>
      <c r="EB468" s="54"/>
      <c r="EC468" s="54"/>
      <c r="ED468" s="54"/>
      <c r="EE468" s="54"/>
      <c r="EF468" s="54"/>
      <c r="EG468" s="54"/>
      <c r="EH468" s="54"/>
      <c r="EI468" s="54"/>
      <c r="EJ468" s="54"/>
      <c r="EK468" s="54"/>
      <c r="EL468" s="54"/>
      <c r="EM468" s="54"/>
      <c r="EN468" s="54"/>
      <c r="EO468" s="54"/>
      <c r="EP468" s="54"/>
      <c r="EQ468" s="54"/>
      <c r="ER468" s="54"/>
      <c r="ES468" s="54"/>
      <c r="ET468" s="54"/>
      <c r="EU468" s="54"/>
      <c r="EV468" s="54"/>
      <c r="EW468" s="54"/>
      <c r="EX468" s="54"/>
      <c r="EY468" s="54"/>
      <c r="EZ468" s="54"/>
      <c r="FA468" s="54"/>
      <c r="FB468" s="54"/>
      <c r="FC468" s="54"/>
      <c r="FD468" s="54"/>
      <c r="FE468" s="54"/>
      <c r="FF468" s="54"/>
      <c r="FG468" s="54"/>
      <c r="FH468" s="54"/>
      <c r="FI468" s="54"/>
      <c r="FJ468" s="54"/>
      <c r="FK468" s="54"/>
      <c r="FL468" s="54"/>
      <c r="FM468" s="54"/>
      <c r="FN468" s="54"/>
      <c r="FO468" s="54"/>
      <c r="FP468" s="54"/>
      <c r="FQ468" s="54"/>
      <c r="FR468" s="54"/>
      <c r="FS468" s="54"/>
    </row>
    <row r="469" spans="1:175" s="56" customFormat="1" ht="30" customHeight="1" x14ac:dyDescent="0.25">
      <c r="A469" s="189"/>
      <c r="B469" s="94" t="s">
        <v>34</v>
      </c>
      <c r="C469" s="95"/>
      <c r="D469" s="96">
        <v>2.5</v>
      </c>
      <c r="E469" s="97">
        <v>2.5</v>
      </c>
      <c r="F469" s="96"/>
      <c r="G469" s="97"/>
      <c r="H469" s="96"/>
      <c r="I469" s="190"/>
      <c r="J469" s="229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8"/>
      <c r="AD469" s="78"/>
      <c r="AE469" s="78"/>
      <c r="AF469" s="78"/>
      <c r="AG469" s="78"/>
      <c r="AH469" s="78"/>
      <c r="AI469" s="78"/>
      <c r="AJ469" s="78"/>
      <c r="AK469" s="78"/>
      <c r="AL469" s="78"/>
      <c r="AM469" s="78"/>
      <c r="AN469" s="78"/>
      <c r="AO469" s="78"/>
      <c r="AP469" s="78"/>
      <c r="AQ469" s="78"/>
      <c r="AR469" s="78"/>
      <c r="AS469" s="78"/>
      <c r="AT469" s="78"/>
      <c r="AU469" s="78"/>
      <c r="AV469" s="78"/>
      <c r="AW469" s="78"/>
      <c r="AX469" s="78"/>
      <c r="AY469" s="78"/>
      <c r="AZ469" s="78"/>
      <c r="BA469" s="78"/>
      <c r="BB469" s="78"/>
      <c r="BC469" s="78"/>
      <c r="BD469" s="78"/>
      <c r="BE469" s="78"/>
      <c r="BF469" s="78"/>
      <c r="BG469" s="78"/>
      <c r="BH469" s="78"/>
      <c r="BI469" s="78"/>
      <c r="BJ469" s="78"/>
      <c r="BK469" s="78"/>
      <c r="BL469" s="78"/>
      <c r="BM469" s="78"/>
      <c r="BN469" s="78"/>
      <c r="BO469" s="78"/>
      <c r="BP469" s="78"/>
      <c r="BQ469" s="78"/>
      <c r="BR469" s="78"/>
      <c r="BS469" s="78"/>
      <c r="BT469" s="78"/>
      <c r="BU469" s="78"/>
      <c r="BV469" s="78"/>
      <c r="BW469" s="78"/>
      <c r="BX469" s="78"/>
      <c r="BY469" s="78"/>
      <c r="BZ469" s="78"/>
      <c r="CA469" s="78"/>
      <c r="CB469" s="78"/>
      <c r="CC469" s="78"/>
      <c r="CD469" s="78"/>
      <c r="CE469" s="78"/>
      <c r="CF469" s="78"/>
      <c r="CG469" s="78"/>
      <c r="CH469" s="78"/>
      <c r="CI469" s="78"/>
      <c r="CJ469" s="78"/>
      <c r="CK469" s="78"/>
      <c r="CL469" s="78"/>
      <c r="CM469" s="78"/>
      <c r="CN469" s="78"/>
      <c r="CO469" s="78"/>
      <c r="CP469" s="78"/>
      <c r="CQ469" s="78"/>
      <c r="CR469" s="78"/>
      <c r="CS469" s="78"/>
      <c r="CT469" s="78"/>
      <c r="CU469" s="78"/>
      <c r="CV469" s="78"/>
      <c r="CW469" s="78"/>
      <c r="CX469" s="78"/>
      <c r="CY469" s="78"/>
      <c r="CZ469" s="78"/>
      <c r="DA469" s="78"/>
      <c r="DB469" s="78"/>
      <c r="DC469" s="78"/>
      <c r="DD469" s="78"/>
      <c r="DE469" s="78"/>
      <c r="DF469" s="78"/>
      <c r="DG469" s="78"/>
      <c r="DH469" s="54"/>
      <c r="DI469" s="54"/>
      <c r="DJ469" s="54"/>
      <c r="DK469" s="54"/>
      <c r="DL469" s="54"/>
      <c r="DM469" s="54"/>
      <c r="DN469" s="54"/>
      <c r="DO469" s="54"/>
      <c r="DP469" s="54"/>
      <c r="DQ469" s="54"/>
      <c r="DR469" s="54"/>
      <c r="DS469" s="54"/>
      <c r="DT469" s="54"/>
      <c r="DU469" s="54"/>
      <c r="DV469" s="54"/>
      <c r="DW469" s="54"/>
      <c r="DX469" s="54"/>
      <c r="DY469" s="54"/>
      <c r="DZ469" s="54"/>
      <c r="EA469" s="54"/>
      <c r="EB469" s="54"/>
      <c r="EC469" s="54"/>
      <c r="ED469" s="54"/>
      <c r="EE469" s="54"/>
      <c r="EF469" s="54"/>
      <c r="EG469" s="54"/>
      <c r="EH469" s="54"/>
      <c r="EI469" s="54"/>
      <c r="EJ469" s="54"/>
      <c r="EK469" s="54"/>
      <c r="EL469" s="54"/>
      <c r="EM469" s="54"/>
      <c r="EN469" s="54"/>
      <c r="EO469" s="54"/>
      <c r="EP469" s="54"/>
      <c r="EQ469" s="54"/>
      <c r="ER469" s="54"/>
      <c r="ES469" s="54"/>
      <c r="ET469" s="54"/>
      <c r="EU469" s="54"/>
      <c r="EV469" s="54"/>
      <c r="EW469" s="54"/>
      <c r="EX469" s="54"/>
      <c r="EY469" s="54"/>
      <c r="EZ469" s="54"/>
      <c r="FA469" s="54"/>
      <c r="FB469" s="54"/>
      <c r="FC469" s="54"/>
      <c r="FD469" s="54"/>
      <c r="FE469" s="54"/>
      <c r="FF469" s="54"/>
      <c r="FG469" s="54"/>
      <c r="FH469" s="54"/>
      <c r="FI469" s="54"/>
      <c r="FJ469" s="54"/>
      <c r="FK469" s="54"/>
      <c r="FL469" s="54"/>
      <c r="FM469" s="54"/>
      <c r="FN469" s="54"/>
      <c r="FO469" s="54"/>
      <c r="FP469" s="54"/>
      <c r="FQ469" s="54"/>
      <c r="FR469" s="54"/>
      <c r="FS469" s="54"/>
    </row>
    <row r="470" spans="1:175" s="56" customFormat="1" ht="15.75" x14ac:dyDescent="0.25">
      <c r="A470" s="189"/>
      <c r="B470" s="102" t="s">
        <v>50</v>
      </c>
      <c r="C470" s="95"/>
      <c r="D470" s="96">
        <v>2.5</v>
      </c>
      <c r="E470" s="97">
        <v>2.5</v>
      </c>
      <c r="F470" s="96"/>
      <c r="G470" s="97"/>
      <c r="H470" s="96"/>
      <c r="I470" s="190"/>
      <c r="J470" s="197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8"/>
      <c r="AD470" s="78"/>
      <c r="AE470" s="78"/>
      <c r="AF470" s="78"/>
      <c r="AG470" s="78"/>
      <c r="AH470" s="78"/>
      <c r="AI470" s="78"/>
      <c r="AJ470" s="78"/>
      <c r="AK470" s="78"/>
      <c r="AL470" s="78"/>
      <c r="AM470" s="78"/>
      <c r="AN470" s="78"/>
      <c r="AO470" s="78"/>
      <c r="AP470" s="78"/>
      <c r="AQ470" s="78"/>
      <c r="AR470" s="78"/>
      <c r="AS470" s="78"/>
      <c r="AT470" s="78"/>
      <c r="AU470" s="78"/>
      <c r="AV470" s="78"/>
      <c r="AW470" s="78"/>
      <c r="AX470" s="78"/>
      <c r="AY470" s="78"/>
      <c r="AZ470" s="78"/>
      <c r="BA470" s="78"/>
      <c r="BB470" s="78"/>
      <c r="BC470" s="78"/>
      <c r="BD470" s="78"/>
      <c r="BE470" s="78"/>
      <c r="BF470" s="78"/>
      <c r="BG470" s="78"/>
      <c r="BH470" s="78"/>
      <c r="BI470" s="78"/>
      <c r="BJ470" s="78"/>
      <c r="BK470" s="78"/>
      <c r="BL470" s="78"/>
      <c r="BM470" s="78"/>
      <c r="BN470" s="78"/>
      <c r="BO470" s="78"/>
      <c r="BP470" s="78"/>
      <c r="BQ470" s="78"/>
      <c r="BR470" s="78"/>
      <c r="BS470" s="78"/>
      <c r="BT470" s="78"/>
      <c r="BU470" s="78"/>
      <c r="BV470" s="78"/>
      <c r="BW470" s="78"/>
      <c r="BX470" s="78"/>
      <c r="BY470" s="78"/>
      <c r="BZ470" s="78"/>
      <c r="CA470" s="78"/>
      <c r="CB470" s="78"/>
      <c r="CC470" s="78"/>
      <c r="CD470" s="78"/>
      <c r="CE470" s="78"/>
      <c r="CF470" s="78"/>
      <c r="CG470" s="78"/>
      <c r="CH470" s="78"/>
      <c r="CI470" s="78"/>
      <c r="CJ470" s="78"/>
      <c r="CK470" s="78"/>
      <c r="CL470" s="78"/>
      <c r="CM470" s="78"/>
      <c r="CN470" s="78"/>
      <c r="CO470" s="78"/>
      <c r="CP470" s="78"/>
      <c r="CQ470" s="78"/>
      <c r="CR470" s="78"/>
      <c r="CS470" s="78"/>
      <c r="CT470" s="78"/>
      <c r="CU470" s="78"/>
      <c r="CV470" s="78"/>
      <c r="CW470" s="78"/>
      <c r="CX470" s="78"/>
      <c r="CY470" s="78"/>
      <c r="CZ470" s="78"/>
      <c r="DA470" s="78"/>
      <c r="DB470" s="78"/>
      <c r="DC470" s="78"/>
      <c r="DD470" s="78"/>
      <c r="DE470" s="78"/>
      <c r="DF470" s="78"/>
      <c r="DG470" s="78"/>
      <c r="DH470" s="54"/>
      <c r="DI470" s="54"/>
      <c r="DJ470" s="54"/>
      <c r="DK470" s="54"/>
      <c r="DL470" s="54"/>
      <c r="DM470" s="54"/>
      <c r="DN470" s="54"/>
      <c r="DO470" s="54"/>
      <c r="DP470" s="54"/>
      <c r="DQ470" s="54"/>
      <c r="DR470" s="54"/>
      <c r="DS470" s="54"/>
      <c r="DT470" s="54"/>
      <c r="DU470" s="54"/>
      <c r="DV470" s="54"/>
      <c r="DW470" s="54"/>
      <c r="DX470" s="54"/>
      <c r="DY470" s="54"/>
      <c r="DZ470" s="54"/>
      <c r="EA470" s="54"/>
      <c r="EB470" s="54"/>
      <c r="EC470" s="54"/>
      <c r="ED470" s="54"/>
      <c r="EE470" s="54"/>
      <c r="EF470" s="54"/>
      <c r="EG470" s="54"/>
      <c r="EH470" s="54"/>
      <c r="EI470" s="54"/>
      <c r="EJ470" s="54"/>
      <c r="EK470" s="54"/>
      <c r="EL470" s="54"/>
      <c r="EM470" s="54"/>
      <c r="EN470" s="54"/>
      <c r="EO470" s="54"/>
      <c r="EP470" s="54"/>
      <c r="EQ470" s="54"/>
      <c r="ER470" s="54"/>
      <c r="ES470" s="54"/>
      <c r="ET470" s="54"/>
      <c r="EU470" s="54"/>
      <c r="EV470" s="54"/>
      <c r="EW470" s="54"/>
      <c r="EX470" s="54"/>
      <c r="EY470" s="54"/>
      <c r="EZ470" s="54"/>
      <c r="FA470" s="54"/>
      <c r="FB470" s="54"/>
      <c r="FC470" s="54"/>
      <c r="FD470" s="54"/>
      <c r="FE470" s="54"/>
      <c r="FF470" s="54"/>
      <c r="FG470" s="54"/>
      <c r="FH470" s="54"/>
      <c r="FI470" s="54"/>
      <c r="FJ470" s="54"/>
      <c r="FK470" s="54"/>
      <c r="FL470" s="54"/>
      <c r="FM470" s="54"/>
      <c r="FN470" s="54"/>
      <c r="FO470" s="54"/>
      <c r="FP470" s="54"/>
      <c r="FQ470" s="54"/>
      <c r="FR470" s="54"/>
      <c r="FS470" s="54"/>
    </row>
    <row r="471" spans="1:175" s="25" customFormat="1" ht="30" x14ac:dyDescent="0.25">
      <c r="A471" s="268" t="s">
        <v>434</v>
      </c>
      <c r="B471" s="94"/>
      <c r="C471" s="270" t="s">
        <v>102</v>
      </c>
      <c r="D471" s="272"/>
      <c r="E471" s="273"/>
      <c r="F471" s="272">
        <v>3</v>
      </c>
      <c r="G471" s="273">
        <v>4.2</v>
      </c>
      <c r="H471" s="274">
        <v>19</v>
      </c>
      <c r="I471" s="272">
        <v>125</v>
      </c>
      <c r="J471" s="275" t="s">
        <v>435</v>
      </c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  <c r="AE471" s="75"/>
      <c r="AF471" s="75"/>
      <c r="AG471" s="75"/>
      <c r="AH471" s="75"/>
      <c r="AI471" s="75"/>
      <c r="AJ471" s="75"/>
      <c r="AK471" s="75"/>
      <c r="AL471" s="75"/>
      <c r="AM471" s="75"/>
      <c r="AN471" s="75"/>
      <c r="AO471" s="75"/>
      <c r="AP471" s="75"/>
      <c r="AQ471" s="75"/>
      <c r="AR471" s="75"/>
      <c r="AS471" s="75"/>
      <c r="AT471" s="75"/>
      <c r="AU471" s="75"/>
      <c r="AV471" s="75"/>
      <c r="AW471" s="75"/>
      <c r="AX471" s="75"/>
      <c r="AY471" s="75"/>
      <c r="AZ471" s="75"/>
      <c r="BA471" s="75"/>
      <c r="BB471" s="75"/>
      <c r="BC471" s="75"/>
      <c r="BD471" s="75"/>
      <c r="BE471" s="75"/>
      <c r="BF471" s="75"/>
      <c r="BG471" s="75"/>
      <c r="BH471" s="75"/>
      <c r="BI471" s="75"/>
      <c r="BJ471" s="75"/>
      <c r="BK471" s="75"/>
      <c r="BL471" s="75"/>
      <c r="BM471" s="75"/>
      <c r="BN471" s="75"/>
      <c r="BO471" s="75"/>
      <c r="BP471" s="75"/>
      <c r="BQ471" s="75"/>
      <c r="BR471" s="75"/>
      <c r="BS471" s="75"/>
      <c r="BT471" s="75"/>
      <c r="BU471" s="75"/>
      <c r="BV471" s="75"/>
      <c r="BW471" s="75"/>
      <c r="BX471" s="75"/>
      <c r="BY471" s="75"/>
      <c r="BZ471" s="75"/>
      <c r="CA471" s="75"/>
      <c r="CB471" s="75"/>
      <c r="CC471" s="75"/>
      <c r="CD471" s="75"/>
      <c r="CE471" s="75"/>
      <c r="CF471" s="75"/>
      <c r="CG471" s="75"/>
      <c r="CH471" s="75"/>
      <c r="CI471" s="75"/>
      <c r="CJ471" s="75"/>
      <c r="CK471" s="75"/>
      <c r="CL471" s="75"/>
      <c r="CM471" s="75"/>
      <c r="CN471" s="75"/>
      <c r="CO471" s="75"/>
      <c r="CP471" s="75"/>
      <c r="CQ471" s="75"/>
      <c r="CR471" s="75"/>
      <c r="CS471" s="75"/>
      <c r="CT471" s="75"/>
      <c r="CU471" s="75"/>
      <c r="CV471" s="75"/>
      <c r="CW471" s="75"/>
      <c r="CX471" s="75"/>
      <c r="CY471" s="75"/>
      <c r="CZ471" s="75"/>
      <c r="DA471" s="75"/>
      <c r="DB471" s="75"/>
      <c r="DC471" s="75"/>
      <c r="DD471" s="75"/>
      <c r="DE471" s="75"/>
      <c r="DF471" s="75"/>
      <c r="DG471" s="75"/>
    </row>
    <row r="472" spans="1:175" s="25" customFormat="1" x14ac:dyDescent="0.25">
      <c r="A472" s="189"/>
      <c r="B472" s="229" t="s">
        <v>143</v>
      </c>
      <c r="C472" s="192"/>
      <c r="D472" s="230">
        <v>17.100000000000001</v>
      </c>
      <c r="E472" s="300">
        <v>17.100000000000001</v>
      </c>
      <c r="F472" s="190"/>
      <c r="G472" s="190"/>
      <c r="H472" s="190"/>
      <c r="I472" s="190"/>
      <c r="J472" s="191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  <c r="AE472" s="75"/>
      <c r="AF472" s="75"/>
      <c r="AG472" s="75"/>
      <c r="AH472" s="75"/>
      <c r="AI472" s="75"/>
      <c r="AJ472" s="75"/>
      <c r="AK472" s="75"/>
      <c r="AL472" s="75"/>
      <c r="AM472" s="75"/>
      <c r="AN472" s="75"/>
      <c r="AO472" s="75"/>
      <c r="AP472" s="75"/>
      <c r="AQ472" s="75"/>
      <c r="AR472" s="75"/>
      <c r="AS472" s="75"/>
      <c r="AT472" s="75"/>
      <c r="AU472" s="75"/>
      <c r="AV472" s="75"/>
      <c r="AW472" s="75"/>
      <c r="AX472" s="75"/>
      <c r="AY472" s="75"/>
      <c r="AZ472" s="75"/>
      <c r="BA472" s="75"/>
      <c r="BB472" s="75"/>
      <c r="BC472" s="75"/>
      <c r="BD472" s="75"/>
      <c r="BE472" s="75"/>
      <c r="BF472" s="75"/>
      <c r="BG472" s="75"/>
      <c r="BH472" s="75"/>
      <c r="BI472" s="75"/>
      <c r="BJ472" s="75"/>
      <c r="BK472" s="75"/>
      <c r="BL472" s="75"/>
      <c r="BM472" s="75"/>
      <c r="BN472" s="75"/>
      <c r="BO472" s="75"/>
      <c r="BP472" s="75"/>
      <c r="BQ472" s="75"/>
      <c r="BR472" s="75"/>
      <c r="BS472" s="75"/>
      <c r="BT472" s="75"/>
      <c r="BU472" s="75"/>
      <c r="BV472" s="75"/>
      <c r="BW472" s="75"/>
      <c r="BX472" s="75"/>
      <c r="BY472" s="75"/>
      <c r="BZ472" s="75"/>
      <c r="CA472" s="75"/>
      <c r="CB472" s="75"/>
      <c r="CC472" s="75"/>
      <c r="CD472" s="75"/>
      <c r="CE472" s="75"/>
      <c r="CF472" s="75"/>
      <c r="CG472" s="75"/>
      <c r="CH472" s="75"/>
      <c r="CI472" s="75"/>
      <c r="CJ472" s="75"/>
      <c r="CK472" s="75"/>
      <c r="CL472" s="75"/>
      <c r="CM472" s="75"/>
      <c r="CN472" s="75"/>
      <c r="CO472" s="75"/>
      <c r="CP472" s="75"/>
      <c r="CQ472" s="75"/>
      <c r="CR472" s="75"/>
      <c r="CS472" s="75"/>
      <c r="CT472" s="75"/>
      <c r="CU472" s="75"/>
      <c r="CV472" s="75"/>
      <c r="CW472" s="75"/>
      <c r="CX472" s="75"/>
      <c r="CY472" s="75"/>
      <c r="CZ472" s="75"/>
      <c r="DA472" s="75"/>
      <c r="DB472" s="75"/>
      <c r="DC472" s="75"/>
      <c r="DD472" s="75"/>
      <c r="DE472" s="75"/>
      <c r="DF472" s="75"/>
      <c r="DG472" s="75"/>
    </row>
    <row r="473" spans="1:175" s="25" customFormat="1" x14ac:dyDescent="0.25">
      <c r="A473" s="189"/>
      <c r="B473" s="229" t="s">
        <v>33</v>
      </c>
      <c r="C473" s="192"/>
      <c r="D473" s="230">
        <v>1.79</v>
      </c>
      <c r="E473" s="300">
        <v>1.5</v>
      </c>
      <c r="F473" s="97"/>
      <c r="G473" s="97"/>
      <c r="H473" s="231"/>
      <c r="I473" s="97"/>
      <c r="J473" s="191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  <c r="AE473" s="75"/>
      <c r="AF473" s="75"/>
      <c r="AG473" s="75"/>
      <c r="AH473" s="75"/>
      <c r="AI473" s="75"/>
      <c r="AJ473" s="75"/>
      <c r="AK473" s="75"/>
      <c r="AL473" s="75"/>
      <c r="AM473" s="75"/>
      <c r="AN473" s="75"/>
      <c r="AO473" s="75"/>
      <c r="AP473" s="75"/>
      <c r="AQ473" s="75"/>
      <c r="AR473" s="75"/>
      <c r="AS473" s="75"/>
      <c r="AT473" s="75"/>
      <c r="AU473" s="75"/>
      <c r="AV473" s="75"/>
      <c r="AW473" s="75"/>
      <c r="AX473" s="75"/>
      <c r="AY473" s="75"/>
      <c r="AZ473" s="75"/>
      <c r="BA473" s="75"/>
      <c r="BB473" s="75"/>
      <c r="BC473" s="75"/>
      <c r="BD473" s="75"/>
      <c r="BE473" s="75"/>
      <c r="BF473" s="75"/>
      <c r="BG473" s="75"/>
      <c r="BH473" s="75"/>
      <c r="BI473" s="75"/>
      <c r="BJ473" s="75"/>
      <c r="BK473" s="75"/>
      <c r="BL473" s="75"/>
      <c r="BM473" s="75"/>
      <c r="BN473" s="75"/>
      <c r="BO473" s="75"/>
      <c r="BP473" s="75"/>
      <c r="BQ473" s="75"/>
      <c r="BR473" s="75"/>
      <c r="BS473" s="75"/>
      <c r="BT473" s="75"/>
      <c r="BU473" s="75"/>
      <c r="BV473" s="75"/>
      <c r="BW473" s="75"/>
      <c r="BX473" s="75"/>
      <c r="BY473" s="75"/>
      <c r="BZ473" s="75"/>
      <c r="CA473" s="75"/>
      <c r="CB473" s="75"/>
      <c r="CC473" s="75"/>
      <c r="CD473" s="75"/>
      <c r="CE473" s="75"/>
      <c r="CF473" s="75"/>
      <c r="CG473" s="75"/>
      <c r="CH473" s="75"/>
      <c r="CI473" s="75"/>
      <c r="CJ473" s="75"/>
      <c r="CK473" s="75"/>
      <c r="CL473" s="75"/>
      <c r="CM473" s="75"/>
      <c r="CN473" s="75"/>
      <c r="CO473" s="75"/>
      <c r="CP473" s="75"/>
      <c r="CQ473" s="75"/>
      <c r="CR473" s="75"/>
      <c r="CS473" s="75"/>
      <c r="CT473" s="75"/>
      <c r="CU473" s="75"/>
      <c r="CV473" s="75"/>
      <c r="CW473" s="75"/>
      <c r="CX473" s="75"/>
      <c r="CY473" s="75"/>
      <c r="CZ473" s="75"/>
      <c r="DA473" s="75"/>
      <c r="DB473" s="75"/>
      <c r="DC473" s="75"/>
      <c r="DD473" s="75"/>
      <c r="DE473" s="75"/>
      <c r="DF473" s="75"/>
      <c r="DG473" s="75"/>
    </row>
    <row r="474" spans="1:175" s="25" customFormat="1" x14ac:dyDescent="0.25">
      <c r="A474" s="189"/>
      <c r="B474" s="229" t="s">
        <v>51</v>
      </c>
      <c r="C474" s="192"/>
      <c r="D474" s="230">
        <v>1.5</v>
      </c>
      <c r="E474" s="300">
        <v>1.5</v>
      </c>
      <c r="F474" s="97"/>
      <c r="G474" s="97"/>
      <c r="H474" s="231"/>
      <c r="I474" s="97"/>
      <c r="J474" s="191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  <c r="AE474" s="75"/>
      <c r="AF474" s="75"/>
      <c r="AG474" s="75"/>
      <c r="AH474" s="75"/>
      <c r="AI474" s="75"/>
      <c r="AJ474" s="75"/>
      <c r="AK474" s="75"/>
      <c r="AL474" s="75"/>
      <c r="AM474" s="75"/>
      <c r="AN474" s="75"/>
      <c r="AO474" s="75"/>
      <c r="AP474" s="75"/>
      <c r="AQ474" s="75"/>
      <c r="AR474" s="75"/>
      <c r="AS474" s="75"/>
      <c r="AT474" s="75"/>
      <c r="AU474" s="75"/>
      <c r="AV474" s="75"/>
      <c r="AW474" s="75"/>
      <c r="AX474" s="75"/>
      <c r="AY474" s="75"/>
      <c r="AZ474" s="75"/>
      <c r="BA474" s="75"/>
      <c r="BB474" s="75"/>
      <c r="BC474" s="75"/>
      <c r="BD474" s="75"/>
      <c r="BE474" s="75"/>
      <c r="BF474" s="75"/>
      <c r="BG474" s="75"/>
      <c r="BH474" s="75"/>
      <c r="BI474" s="75"/>
      <c r="BJ474" s="75"/>
      <c r="BK474" s="75"/>
      <c r="BL474" s="75"/>
      <c r="BM474" s="75"/>
      <c r="BN474" s="75"/>
      <c r="BO474" s="75"/>
      <c r="BP474" s="75"/>
      <c r="BQ474" s="75"/>
      <c r="BR474" s="75"/>
      <c r="BS474" s="75"/>
      <c r="BT474" s="75"/>
      <c r="BU474" s="75"/>
      <c r="BV474" s="75"/>
      <c r="BW474" s="75"/>
      <c r="BX474" s="75"/>
      <c r="BY474" s="75"/>
      <c r="BZ474" s="75"/>
      <c r="CA474" s="75"/>
      <c r="CB474" s="75"/>
      <c r="CC474" s="75"/>
      <c r="CD474" s="75"/>
      <c r="CE474" s="75"/>
      <c r="CF474" s="75"/>
      <c r="CG474" s="75"/>
      <c r="CH474" s="75"/>
      <c r="CI474" s="75"/>
      <c r="CJ474" s="75"/>
      <c r="CK474" s="75"/>
      <c r="CL474" s="75"/>
      <c r="CM474" s="75"/>
      <c r="CN474" s="75"/>
      <c r="CO474" s="75"/>
      <c r="CP474" s="75"/>
      <c r="CQ474" s="75"/>
      <c r="CR474" s="75"/>
      <c r="CS474" s="75"/>
      <c r="CT474" s="75"/>
      <c r="CU474" s="75"/>
      <c r="CV474" s="75"/>
      <c r="CW474" s="75"/>
      <c r="CX474" s="75"/>
      <c r="CY474" s="75"/>
      <c r="CZ474" s="75"/>
      <c r="DA474" s="75"/>
      <c r="DB474" s="75"/>
      <c r="DC474" s="75"/>
      <c r="DD474" s="75"/>
      <c r="DE474" s="75"/>
      <c r="DF474" s="75"/>
      <c r="DG474" s="75"/>
    </row>
    <row r="475" spans="1:175" s="25" customFormat="1" x14ac:dyDescent="0.25">
      <c r="A475" s="189"/>
      <c r="B475" s="229" t="s">
        <v>182</v>
      </c>
      <c r="C475" s="192"/>
      <c r="D475" s="230">
        <v>1.7</v>
      </c>
      <c r="E475" s="300">
        <v>1.7</v>
      </c>
      <c r="F475" s="97"/>
      <c r="G475" s="97"/>
      <c r="H475" s="231"/>
      <c r="I475" s="97"/>
      <c r="J475" s="191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  <c r="AE475" s="75"/>
      <c r="AF475" s="75"/>
      <c r="AG475" s="75"/>
      <c r="AH475" s="75"/>
      <c r="AI475" s="75"/>
      <c r="AJ475" s="75"/>
      <c r="AK475" s="75"/>
      <c r="AL475" s="75"/>
      <c r="AM475" s="75"/>
      <c r="AN475" s="75"/>
      <c r="AO475" s="75"/>
      <c r="AP475" s="75"/>
      <c r="AQ475" s="75"/>
      <c r="AR475" s="75"/>
      <c r="AS475" s="75"/>
      <c r="AT475" s="75"/>
      <c r="AU475" s="75"/>
      <c r="AV475" s="75"/>
      <c r="AW475" s="75"/>
      <c r="AX475" s="75"/>
      <c r="AY475" s="75"/>
      <c r="AZ475" s="75"/>
      <c r="BA475" s="75"/>
      <c r="BB475" s="75"/>
      <c r="BC475" s="75"/>
      <c r="BD475" s="75"/>
      <c r="BE475" s="75"/>
      <c r="BF475" s="75"/>
      <c r="BG475" s="75"/>
      <c r="BH475" s="75"/>
      <c r="BI475" s="75"/>
      <c r="BJ475" s="75"/>
      <c r="BK475" s="75"/>
      <c r="BL475" s="75"/>
      <c r="BM475" s="75"/>
      <c r="BN475" s="75"/>
      <c r="BO475" s="75"/>
      <c r="BP475" s="75"/>
      <c r="BQ475" s="75"/>
      <c r="BR475" s="75"/>
      <c r="BS475" s="75"/>
      <c r="BT475" s="75"/>
      <c r="BU475" s="75"/>
      <c r="BV475" s="75"/>
      <c r="BW475" s="75"/>
      <c r="BX475" s="75"/>
      <c r="BY475" s="75"/>
      <c r="BZ475" s="75"/>
      <c r="CA475" s="75"/>
      <c r="CB475" s="75"/>
      <c r="CC475" s="75"/>
      <c r="CD475" s="75"/>
      <c r="CE475" s="75"/>
      <c r="CF475" s="75"/>
      <c r="CG475" s="75"/>
      <c r="CH475" s="75"/>
      <c r="CI475" s="75"/>
      <c r="CJ475" s="75"/>
      <c r="CK475" s="75"/>
      <c r="CL475" s="75"/>
      <c r="CM475" s="75"/>
      <c r="CN475" s="75"/>
      <c r="CO475" s="75"/>
      <c r="CP475" s="75"/>
      <c r="CQ475" s="75"/>
      <c r="CR475" s="75"/>
      <c r="CS475" s="75"/>
      <c r="CT475" s="75"/>
      <c r="CU475" s="75"/>
      <c r="CV475" s="75"/>
      <c r="CW475" s="75"/>
      <c r="CX475" s="75"/>
      <c r="CY475" s="75"/>
      <c r="CZ475" s="75"/>
      <c r="DA475" s="75"/>
      <c r="DB475" s="75"/>
      <c r="DC475" s="75"/>
      <c r="DD475" s="75"/>
      <c r="DE475" s="75"/>
      <c r="DF475" s="75"/>
      <c r="DG475" s="75"/>
    </row>
    <row r="476" spans="1:175" s="25" customFormat="1" x14ac:dyDescent="0.25">
      <c r="A476" s="189"/>
      <c r="B476" s="229" t="s">
        <v>79</v>
      </c>
      <c r="C476" s="192"/>
      <c r="D476" s="192"/>
      <c r="E476" s="300">
        <v>20.100000000000001</v>
      </c>
      <c r="F476" s="97"/>
      <c r="G476" s="97"/>
      <c r="H476" s="231"/>
      <c r="I476" s="97"/>
      <c r="J476" s="191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  <c r="AE476" s="75"/>
      <c r="AF476" s="75"/>
      <c r="AG476" s="75"/>
      <c r="AH476" s="75"/>
      <c r="AI476" s="75"/>
      <c r="AJ476" s="75"/>
      <c r="AK476" s="75"/>
      <c r="AL476" s="75"/>
      <c r="AM476" s="75"/>
      <c r="AN476" s="75"/>
      <c r="AO476" s="75"/>
      <c r="AP476" s="75"/>
      <c r="AQ476" s="75"/>
      <c r="AR476" s="75"/>
      <c r="AS476" s="75"/>
      <c r="AT476" s="75"/>
      <c r="AU476" s="75"/>
      <c r="AV476" s="75"/>
      <c r="AW476" s="75"/>
      <c r="AX476" s="75"/>
      <c r="AY476" s="75"/>
      <c r="AZ476" s="75"/>
      <c r="BA476" s="75"/>
      <c r="BB476" s="75"/>
      <c r="BC476" s="75"/>
      <c r="BD476" s="75"/>
      <c r="BE476" s="75"/>
      <c r="BF476" s="75"/>
      <c r="BG476" s="75"/>
      <c r="BH476" s="75"/>
      <c r="BI476" s="75"/>
      <c r="BJ476" s="75"/>
      <c r="BK476" s="75"/>
      <c r="BL476" s="75"/>
      <c r="BM476" s="75"/>
      <c r="BN476" s="75"/>
      <c r="BO476" s="75"/>
      <c r="BP476" s="75"/>
      <c r="BQ476" s="75"/>
      <c r="BR476" s="75"/>
      <c r="BS476" s="75"/>
      <c r="BT476" s="75"/>
      <c r="BU476" s="75"/>
      <c r="BV476" s="75"/>
      <c r="BW476" s="75"/>
      <c r="BX476" s="75"/>
      <c r="BY476" s="75"/>
      <c r="BZ476" s="75"/>
      <c r="CA476" s="75"/>
      <c r="CB476" s="75"/>
      <c r="CC476" s="75"/>
      <c r="CD476" s="75"/>
      <c r="CE476" s="75"/>
      <c r="CF476" s="75"/>
      <c r="CG476" s="75"/>
      <c r="CH476" s="75"/>
      <c r="CI476" s="75"/>
      <c r="CJ476" s="75"/>
      <c r="CK476" s="75"/>
      <c r="CL476" s="75"/>
      <c r="CM476" s="75"/>
      <c r="CN476" s="75"/>
      <c r="CO476" s="75"/>
      <c r="CP476" s="75"/>
      <c r="CQ476" s="75"/>
      <c r="CR476" s="75"/>
      <c r="CS476" s="75"/>
      <c r="CT476" s="75"/>
      <c r="CU476" s="75"/>
      <c r="CV476" s="75"/>
      <c r="CW476" s="75"/>
      <c r="CX476" s="75"/>
      <c r="CY476" s="75"/>
      <c r="CZ476" s="75"/>
      <c r="DA476" s="75"/>
      <c r="DB476" s="75"/>
      <c r="DC476" s="75"/>
      <c r="DD476" s="75"/>
      <c r="DE476" s="75"/>
      <c r="DF476" s="75"/>
      <c r="DG476" s="75"/>
    </row>
    <row r="477" spans="1:175" s="25" customFormat="1" x14ac:dyDescent="0.25">
      <c r="A477" s="189"/>
      <c r="B477" s="94" t="s">
        <v>30</v>
      </c>
      <c r="C477" s="95"/>
      <c r="D477" s="190">
        <v>26.6</v>
      </c>
      <c r="E477" s="97">
        <v>20</v>
      </c>
      <c r="F477" s="97"/>
      <c r="G477" s="96"/>
      <c r="H477" s="97"/>
      <c r="I477" s="190"/>
      <c r="J477" s="197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  <c r="AH477" s="75"/>
      <c r="AI477" s="75"/>
      <c r="AJ477" s="75"/>
      <c r="AK477" s="75"/>
      <c r="AL477" s="75"/>
      <c r="AM477" s="75"/>
      <c r="AN477" s="75"/>
      <c r="AO477" s="75"/>
      <c r="AP477" s="75"/>
      <c r="AQ477" s="75"/>
      <c r="AR477" s="75"/>
      <c r="AS477" s="75"/>
      <c r="AT477" s="75"/>
      <c r="AU477" s="75"/>
      <c r="AV477" s="75"/>
      <c r="AW477" s="75"/>
      <c r="AX477" s="75"/>
      <c r="AY477" s="75"/>
      <c r="AZ477" s="75"/>
      <c r="BA477" s="75"/>
      <c r="BB477" s="75"/>
      <c r="BC477" s="75"/>
      <c r="BD477" s="75"/>
      <c r="BE477" s="75"/>
      <c r="BF477" s="75"/>
      <c r="BG477" s="75"/>
      <c r="BH477" s="75"/>
      <c r="BI477" s="75"/>
      <c r="BJ477" s="75"/>
      <c r="BK477" s="75"/>
      <c r="BL477" s="75"/>
      <c r="BM477" s="75"/>
      <c r="BN477" s="75"/>
      <c r="BO477" s="75"/>
      <c r="BP477" s="75"/>
      <c r="BQ477" s="75"/>
      <c r="BR477" s="75"/>
      <c r="BS477" s="75"/>
      <c r="BT477" s="75"/>
      <c r="BU477" s="75"/>
      <c r="BV477" s="75"/>
      <c r="BW477" s="75"/>
      <c r="BX477" s="75"/>
      <c r="BY477" s="75"/>
      <c r="BZ477" s="75"/>
      <c r="CA477" s="75"/>
      <c r="CB477" s="75"/>
      <c r="CC477" s="75"/>
      <c r="CD477" s="75"/>
      <c r="CE477" s="75"/>
      <c r="CF477" s="75"/>
      <c r="CG477" s="75"/>
      <c r="CH477" s="75"/>
      <c r="CI477" s="75"/>
      <c r="CJ477" s="75"/>
      <c r="CK477" s="75"/>
      <c r="CL477" s="75"/>
      <c r="CM477" s="75"/>
      <c r="CN477" s="75"/>
      <c r="CO477" s="75"/>
      <c r="CP477" s="75"/>
      <c r="CQ477" s="75"/>
      <c r="CR477" s="75"/>
      <c r="CS477" s="75"/>
      <c r="CT477" s="75"/>
      <c r="CU477" s="75"/>
      <c r="CV477" s="75"/>
      <c r="CW477" s="75"/>
      <c r="CX477" s="75"/>
      <c r="CY477" s="75"/>
      <c r="CZ477" s="75"/>
      <c r="DA477" s="75"/>
      <c r="DB477" s="75"/>
      <c r="DC477" s="75"/>
      <c r="DD477" s="75"/>
      <c r="DE477" s="75"/>
      <c r="DF477" s="75"/>
      <c r="DG477" s="75"/>
    </row>
    <row r="478" spans="1:175" s="25" customFormat="1" x14ac:dyDescent="0.25">
      <c r="A478" s="189"/>
      <c r="B478" s="94" t="s">
        <v>42</v>
      </c>
      <c r="C478" s="95"/>
      <c r="D478" s="190">
        <v>30</v>
      </c>
      <c r="E478" s="97">
        <v>24</v>
      </c>
      <c r="F478" s="97"/>
      <c r="G478" s="96"/>
      <c r="H478" s="97"/>
      <c r="I478" s="190"/>
      <c r="J478" s="197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  <c r="AE478" s="75"/>
      <c r="AF478" s="75"/>
      <c r="AG478" s="75"/>
      <c r="AH478" s="75"/>
      <c r="AI478" s="75"/>
      <c r="AJ478" s="75"/>
      <c r="AK478" s="75"/>
      <c r="AL478" s="75"/>
      <c r="AM478" s="75"/>
      <c r="AN478" s="75"/>
      <c r="AO478" s="75"/>
      <c r="AP478" s="75"/>
      <c r="AQ478" s="75"/>
      <c r="AR478" s="75"/>
      <c r="AS478" s="75"/>
      <c r="AT478" s="75"/>
      <c r="AU478" s="75"/>
      <c r="AV478" s="75"/>
      <c r="AW478" s="75"/>
      <c r="AX478" s="75"/>
      <c r="AY478" s="75"/>
      <c r="AZ478" s="75"/>
      <c r="BA478" s="75"/>
      <c r="BB478" s="75"/>
      <c r="BC478" s="75"/>
      <c r="BD478" s="75"/>
      <c r="BE478" s="75"/>
      <c r="BF478" s="75"/>
      <c r="BG478" s="75"/>
      <c r="BH478" s="75"/>
      <c r="BI478" s="75"/>
      <c r="BJ478" s="75"/>
      <c r="BK478" s="75"/>
      <c r="BL478" s="75"/>
      <c r="BM478" s="75"/>
      <c r="BN478" s="75"/>
      <c r="BO478" s="75"/>
      <c r="BP478" s="75"/>
      <c r="BQ478" s="75"/>
      <c r="BR478" s="75"/>
      <c r="BS478" s="75"/>
      <c r="BT478" s="75"/>
      <c r="BU478" s="75"/>
      <c r="BV478" s="75"/>
      <c r="BW478" s="75"/>
      <c r="BX478" s="75"/>
      <c r="BY478" s="75"/>
      <c r="BZ478" s="75"/>
      <c r="CA478" s="75"/>
      <c r="CB478" s="75"/>
      <c r="CC478" s="75"/>
      <c r="CD478" s="75"/>
      <c r="CE478" s="75"/>
      <c r="CF478" s="75"/>
      <c r="CG478" s="75"/>
      <c r="CH478" s="75"/>
      <c r="CI478" s="75"/>
      <c r="CJ478" s="75"/>
      <c r="CK478" s="75"/>
      <c r="CL478" s="75"/>
      <c r="CM478" s="75"/>
      <c r="CN478" s="75"/>
      <c r="CO478" s="75"/>
      <c r="CP478" s="75"/>
      <c r="CQ478" s="75"/>
      <c r="CR478" s="75"/>
      <c r="CS478" s="75"/>
      <c r="CT478" s="75"/>
      <c r="CU478" s="75"/>
      <c r="CV478" s="75"/>
      <c r="CW478" s="75"/>
      <c r="CX478" s="75"/>
      <c r="CY478" s="75"/>
      <c r="CZ478" s="75"/>
      <c r="DA478" s="75"/>
      <c r="DB478" s="75"/>
      <c r="DC478" s="75"/>
      <c r="DD478" s="75"/>
      <c r="DE478" s="75"/>
      <c r="DF478" s="75"/>
      <c r="DG478" s="75"/>
    </row>
    <row r="479" spans="1:175" s="25" customFormat="1" x14ac:dyDescent="0.25">
      <c r="A479" s="189"/>
      <c r="B479" s="94" t="s">
        <v>32</v>
      </c>
      <c r="C479" s="95"/>
      <c r="D479" s="190">
        <v>10.64</v>
      </c>
      <c r="E479" s="97">
        <v>8</v>
      </c>
      <c r="F479" s="97"/>
      <c r="G479" s="96"/>
      <c r="H479" s="97"/>
      <c r="I479" s="190"/>
      <c r="J479" s="197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  <c r="AE479" s="75"/>
      <c r="AF479" s="75"/>
      <c r="AG479" s="75"/>
      <c r="AH479" s="75"/>
      <c r="AI479" s="75"/>
      <c r="AJ479" s="75"/>
      <c r="AK479" s="75"/>
      <c r="AL479" s="75"/>
      <c r="AM479" s="75"/>
      <c r="AN479" s="75"/>
      <c r="AO479" s="75"/>
      <c r="AP479" s="75"/>
      <c r="AQ479" s="75"/>
      <c r="AR479" s="75"/>
      <c r="AS479" s="75"/>
      <c r="AT479" s="75"/>
      <c r="AU479" s="75"/>
      <c r="AV479" s="75"/>
      <c r="AW479" s="75"/>
      <c r="AX479" s="75"/>
      <c r="AY479" s="75"/>
      <c r="AZ479" s="75"/>
      <c r="BA479" s="75"/>
      <c r="BB479" s="75"/>
      <c r="BC479" s="75"/>
      <c r="BD479" s="75"/>
      <c r="BE479" s="75"/>
      <c r="BF479" s="75"/>
      <c r="BG479" s="75"/>
      <c r="BH479" s="75"/>
      <c r="BI479" s="75"/>
      <c r="BJ479" s="75"/>
      <c r="BK479" s="75"/>
      <c r="BL479" s="75"/>
      <c r="BM479" s="75"/>
      <c r="BN479" s="75"/>
      <c r="BO479" s="75"/>
      <c r="BP479" s="75"/>
      <c r="BQ479" s="75"/>
      <c r="BR479" s="75"/>
      <c r="BS479" s="75"/>
      <c r="BT479" s="75"/>
      <c r="BU479" s="75"/>
      <c r="BV479" s="75"/>
      <c r="BW479" s="75"/>
      <c r="BX479" s="75"/>
      <c r="BY479" s="75"/>
      <c r="BZ479" s="75"/>
      <c r="CA479" s="75"/>
      <c r="CB479" s="75"/>
      <c r="CC479" s="75"/>
      <c r="CD479" s="75"/>
      <c r="CE479" s="75"/>
      <c r="CF479" s="75"/>
      <c r="CG479" s="75"/>
      <c r="CH479" s="75"/>
      <c r="CI479" s="75"/>
      <c r="CJ479" s="75"/>
      <c r="CK479" s="75"/>
      <c r="CL479" s="75"/>
      <c r="CM479" s="75"/>
      <c r="CN479" s="75"/>
      <c r="CO479" s="75"/>
      <c r="CP479" s="75"/>
      <c r="CQ479" s="75"/>
      <c r="CR479" s="75"/>
      <c r="CS479" s="75"/>
      <c r="CT479" s="75"/>
      <c r="CU479" s="75"/>
      <c r="CV479" s="75"/>
      <c r="CW479" s="75"/>
      <c r="CX479" s="75"/>
      <c r="CY479" s="75"/>
      <c r="CZ479" s="75"/>
      <c r="DA479" s="75"/>
      <c r="DB479" s="75"/>
      <c r="DC479" s="75"/>
      <c r="DD479" s="75"/>
      <c r="DE479" s="75"/>
      <c r="DF479" s="75"/>
      <c r="DG479" s="75"/>
    </row>
    <row r="480" spans="1:175" s="25" customFormat="1" x14ac:dyDescent="0.25">
      <c r="A480" s="189"/>
      <c r="B480" s="94" t="s">
        <v>33</v>
      </c>
      <c r="C480" s="95"/>
      <c r="D480" s="190">
        <v>11.9</v>
      </c>
      <c r="E480" s="97">
        <v>10</v>
      </c>
      <c r="F480" s="97"/>
      <c r="G480" s="96"/>
      <c r="H480" s="97"/>
      <c r="I480" s="190"/>
      <c r="J480" s="197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  <c r="AE480" s="75"/>
      <c r="AF480" s="75"/>
      <c r="AG480" s="75"/>
      <c r="AH480" s="75"/>
      <c r="AI480" s="75"/>
      <c r="AJ480" s="75"/>
      <c r="AK480" s="75"/>
      <c r="AL480" s="75"/>
      <c r="AM480" s="75"/>
      <c r="AN480" s="75"/>
      <c r="AO480" s="75"/>
      <c r="AP480" s="75"/>
      <c r="AQ480" s="75"/>
      <c r="AR480" s="75"/>
      <c r="AS480" s="75"/>
      <c r="AT480" s="75"/>
      <c r="AU480" s="75"/>
      <c r="AV480" s="75"/>
      <c r="AW480" s="75"/>
      <c r="AX480" s="75"/>
      <c r="AY480" s="75"/>
      <c r="AZ480" s="75"/>
      <c r="BA480" s="75"/>
      <c r="BB480" s="75"/>
      <c r="BC480" s="75"/>
      <c r="BD480" s="75"/>
      <c r="BE480" s="75"/>
      <c r="BF480" s="75"/>
      <c r="BG480" s="75"/>
      <c r="BH480" s="75"/>
      <c r="BI480" s="75"/>
      <c r="BJ480" s="75"/>
      <c r="BK480" s="75"/>
      <c r="BL480" s="75"/>
      <c r="BM480" s="75"/>
      <c r="BN480" s="75"/>
      <c r="BO480" s="75"/>
      <c r="BP480" s="75"/>
      <c r="BQ480" s="75"/>
      <c r="BR480" s="75"/>
      <c r="BS480" s="75"/>
      <c r="BT480" s="75"/>
      <c r="BU480" s="75"/>
      <c r="BV480" s="75"/>
      <c r="BW480" s="75"/>
      <c r="BX480" s="75"/>
      <c r="BY480" s="75"/>
      <c r="BZ480" s="75"/>
      <c r="CA480" s="75"/>
      <c r="CB480" s="75"/>
      <c r="CC480" s="75"/>
      <c r="CD480" s="75"/>
      <c r="CE480" s="75"/>
      <c r="CF480" s="75"/>
      <c r="CG480" s="75"/>
      <c r="CH480" s="75"/>
      <c r="CI480" s="75"/>
      <c r="CJ480" s="75"/>
      <c r="CK480" s="75"/>
      <c r="CL480" s="75"/>
      <c r="CM480" s="75"/>
      <c r="CN480" s="75"/>
      <c r="CO480" s="75"/>
      <c r="CP480" s="75"/>
      <c r="CQ480" s="75"/>
      <c r="CR480" s="75"/>
      <c r="CS480" s="75"/>
      <c r="CT480" s="75"/>
      <c r="CU480" s="75"/>
      <c r="CV480" s="75"/>
      <c r="CW480" s="75"/>
      <c r="CX480" s="75"/>
      <c r="CY480" s="75"/>
      <c r="CZ480" s="75"/>
      <c r="DA480" s="75"/>
      <c r="DB480" s="75"/>
      <c r="DC480" s="75"/>
      <c r="DD480" s="75"/>
      <c r="DE480" s="75"/>
      <c r="DF480" s="75"/>
      <c r="DG480" s="75"/>
    </row>
    <row r="481" spans="1:159" s="25" customFormat="1" x14ac:dyDescent="0.25">
      <c r="A481" s="189"/>
      <c r="B481" s="94" t="s">
        <v>34</v>
      </c>
      <c r="C481" s="95"/>
      <c r="D481" s="190">
        <v>4</v>
      </c>
      <c r="E481" s="97">
        <v>4</v>
      </c>
      <c r="F481" s="97"/>
      <c r="G481" s="96"/>
      <c r="H481" s="97"/>
      <c r="I481" s="190"/>
      <c r="J481" s="197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  <c r="AE481" s="75"/>
      <c r="AF481" s="75"/>
      <c r="AG481" s="75"/>
      <c r="AH481" s="75"/>
      <c r="AI481" s="75"/>
      <c r="AJ481" s="75"/>
      <c r="AK481" s="75"/>
      <c r="AL481" s="75"/>
      <c r="AM481" s="75"/>
      <c r="AN481" s="75"/>
      <c r="AO481" s="75"/>
      <c r="AP481" s="75"/>
      <c r="AQ481" s="75"/>
      <c r="AR481" s="75"/>
      <c r="AS481" s="75"/>
      <c r="AT481" s="75"/>
      <c r="AU481" s="75"/>
      <c r="AV481" s="75"/>
      <c r="AW481" s="75"/>
      <c r="AX481" s="75"/>
      <c r="AY481" s="75"/>
      <c r="AZ481" s="75"/>
      <c r="BA481" s="75"/>
      <c r="BB481" s="75"/>
      <c r="BC481" s="75"/>
      <c r="BD481" s="75"/>
      <c r="BE481" s="75"/>
      <c r="BF481" s="75"/>
      <c r="BG481" s="75"/>
      <c r="BH481" s="75"/>
      <c r="BI481" s="75"/>
      <c r="BJ481" s="75"/>
      <c r="BK481" s="75"/>
      <c r="BL481" s="75"/>
      <c r="BM481" s="75"/>
      <c r="BN481" s="75"/>
      <c r="BO481" s="75"/>
      <c r="BP481" s="75"/>
      <c r="BQ481" s="75"/>
      <c r="BR481" s="75"/>
      <c r="BS481" s="75"/>
      <c r="BT481" s="75"/>
      <c r="BU481" s="75"/>
      <c r="BV481" s="75"/>
      <c r="BW481" s="75"/>
      <c r="BX481" s="75"/>
      <c r="BY481" s="75"/>
      <c r="BZ481" s="75"/>
      <c r="CA481" s="75"/>
      <c r="CB481" s="75"/>
      <c r="CC481" s="75"/>
      <c r="CD481" s="75"/>
      <c r="CE481" s="75"/>
      <c r="CF481" s="75"/>
      <c r="CG481" s="75"/>
      <c r="CH481" s="75"/>
      <c r="CI481" s="75"/>
      <c r="CJ481" s="75"/>
      <c r="CK481" s="75"/>
      <c r="CL481" s="75"/>
      <c r="CM481" s="75"/>
      <c r="CN481" s="75"/>
      <c r="CO481" s="75"/>
      <c r="CP481" s="75"/>
      <c r="CQ481" s="75"/>
      <c r="CR481" s="75"/>
      <c r="CS481" s="75"/>
      <c r="CT481" s="75"/>
      <c r="CU481" s="75"/>
      <c r="CV481" s="75"/>
      <c r="CW481" s="75"/>
      <c r="CX481" s="75"/>
      <c r="CY481" s="75"/>
      <c r="CZ481" s="75"/>
      <c r="DA481" s="75"/>
      <c r="DB481" s="75"/>
      <c r="DC481" s="75"/>
      <c r="DD481" s="75"/>
      <c r="DE481" s="75"/>
      <c r="DF481" s="75"/>
      <c r="DG481" s="75"/>
    </row>
    <row r="482" spans="1:159" s="25" customFormat="1" x14ac:dyDescent="0.25">
      <c r="A482" s="189"/>
      <c r="B482" s="94" t="s">
        <v>101</v>
      </c>
      <c r="C482" s="95"/>
      <c r="D482" s="190">
        <v>8</v>
      </c>
      <c r="E482" s="97">
        <v>8</v>
      </c>
      <c r="F482" s="97"/>
      <c r="G482" s="96"/>
      <c r="H482" s="97"/>
      <c r="I482" s="190"/>
      <c r="J482" s="197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 s="75"/>
      <c r="AO482" s="75"/>
      <c r="AP482" s="75"/>
      <c r="AQ482" s="75"/>
      <c r="AR482" s="75"/>
      <c r="AS482" s="75"/>
      <c r="AT482" s="75"/>
      <c r="AU482" s="75"/>
      <c r="AV482" s="75"/>
      <c r="AW482" s="75"/>
      <c r="AX482" s="75"/>
      <c r="AY482" s="75"/>
      <c r="AZ482" s="75"/>
      <c r="BA482" s="75"/>
      <c r="BB482" s="75"/>
      <c r="BC482" s="75"/>
      <c r="BD482" s="75"/>
      <c r="BE482" s="75"/>
      <c r="BF482" s="75"/>
      <c r="BG482" s="75"/>
      <c r="BH482" s="75"/>
      <c r="BI482" s="75"/>
      <c r="BJ482" s="75"/>
      <c r="BK482" s="75"/>
      <c r="BL482" s="75"/>
      <c r="BM482" s="75"/>
      <c r="BN482" s="75"/>
      <c r="BO482" s="75"/>
      <c r="BP482" s="75"/>
      <c r="BQ482" s="75"/>
      <c r="BR482" s="75"/>
      <c r="BS482" s="75"/>
      <c r="BT482" s="75"/>
      <c r="BU482" s="75"/>
      <c r="BV482" s="75"/>
      <c r="BW482" s="75"/>
      <c r="BX482" s="75"/>
      <c r="BY482" s="75"/>
      <c r="BZ482" s="75"/>
      <c r="CA482" s="75"/>
      <c r="CB482" s="75"/>
      <c r="CC482" s="75"/>
      <c r="CD482" s="75"/>
      <c r="CE482" s="75"/>
      <c r="CF482" s="75"/>
      <c r="CG482" s="75"/>
      <c r="CH482" s="75"/>
      <c r="CI482" s="75"/>
      <c r="CJ482" s="75"/>
      <c r="CK482" s="75"/>
      <c r="CL482" s="75"/>
      <c r="CM482" s="75"/>
      <c r="CN482" s="75"/>
      <c r="CO482" s="75"/>
      <c r="CP482" s="75"/>
      <c r="CQ482" s="75"/>
      <c r="CR482" s="75"/>
      <c r="CS482" s="75"/>
      <c r="CT482" s="75"/>
      <c r="CU482" s="75"/>
      <c r="CV482" s="75"/>
      <c r="CW482" s="75"/>
      <c r="CX482" s="75"/>
      <c r="CY482" s="75"/>
      <c r="CZ482" s="75"/>
      <c r="DA482" s="75"/>
      <c r="DB482" s="75"/>
      <c r="DC482" s="75"/>
      <c r="DD482" s="75"/>
      <c r="DE482" s="75"/>
      <c r="DF482" s="75"/>
      <c r="DG482" s="75"/>
    </row>
    <row r="483" spans="1:159" s="25" customFormat="1" x14ac:dyDescent="0.25">
      <c r="A483" s="189"/>
      <c r="B483" s="94" t="s">
        <v>19</v>
      </c>
      <c r="C483" s="95"/>
      <c r="D483" s="190">
        <v>1</v>
      </c>
      <c r="E483" s="97">
        <v>1</v>
      </c>
      <c r="F483" s="97"/>
      <c r="G483" s="96"/>
      <c r="H483" s="97"/>
      <c r="I483" s="190"/>
      <c r="J483" s="197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  <c r="AE483" s="75"/>
      <c r="AF483" s="75"/>
      <c r="AG483" s="75"/>
      <c r="AH483" s="75"/>
      <c r="AI483" s="75"/>
      <c r="AJ483" s="75"/>
      <c r="AK483" s="75"/>
      <c r="AL483" s="75"/>
      <c r="AM483" s="75"/>
      <c r="AN483" s="75"/>
      <c r="AO483" s="75"/>
      <c r="AP483" s="75"/>
      <c r="AQ483" s="75"/>
      <c r="AR483" s="75"/>
      <c r="AS483" s="75"/>
      <c r="AT483" s="75"/>
      <c r="AU483" s="75"/>
      <c r="AV483" s="75"/>
      <c r="AW483" s="75"/>
      <c r="AX483" s="75"/>
      <c r="AY483" s="75"/>
      <c r="AZ483" s="75"/>
      <c r="BA483" s="75"/>
      <c r="BB483" s="75"/>
      <c r="BC483" s="75"/>
      <c r="BD483" s="75"/>
      <c r="BE483" s="75"/>
      <c r="BF483" s="75"/>
      <c r="BG483" s="75"/>
      <c r="BH483" s="75"/>
      <c r="BI483" s="75"/>
      <c r="BJ483" s="75"/>
      <c r="BK483" s="75"/>
      <c r="BL483" s="75"/>
      <c r="BM483" s="75"/>
      <c r="BN483" s="75"/>
      <c r="BO483" s="75"/>
      <c r="BP483" s="75"/>
      <c r="BQ483" s="75"/>
      <c r="BR483" s="75"/>
      <c r="BS483" s="75"/>
      <c r="BT483" s="75"/>
      <c r="BU483" s="75"/>
      <c r="BV483" s="75"/>
      <c r="BW483" s="75"/>
      <c r="BX483" s="75"/>
      <c r="BY483" s="75"/>
      <c r="BZ483" s="75"/>
      <c r="CA483" s="75"/>
      <c r="CB483" s="75"/>
      <c r="CC483" s="75"/>
      <c r="CD483" s="75"/>
      <c r="CE483" s="75"/>
      <c r="CF483" s="75"/>
      <c r="CG483" s="75"/>
      <c r="CH483" s="75"/>
      <c r="CI483" s="75"/>
      <c r="CJ483" s="75"/>
      <c r="CK483" s="75"/>
      <c r="CL483" s="75"/>
      <c r="CM483" s="75"/>
      <c r="CN483" s="75"/>
      <c r="CO483" s="75"/>
      <c r="CP483" s="75"/>
      <c r="CQ483" s="75"/>
      <c r="CR483" s="75"/>
      <c r="CS483" s="75"/>
      <c r="CT483" s="75"/>
      <c r="CU483" s="75"/>
      <c r="CV483" s="75"/>
      <c r="CW483" s="75"/>
      <c r="CX483" s="75"/>
      <c r="CY483" s="75"/>
      <c r="CZ483" s="75"/>
      <c r="DA483" s="75"/>
      <c r="DB483" s="75"/>
      <c r="DC483" s="75"/>
      <c r="DD483" s="75"/>
      <c r="DE483" s="75"/>
      <c r="DF483" s="75"/>
      <c r="DG483" s="75"/>
    </row>
    <row r="484" spans="1:159" s="25" customFormat="1" x14ac:dyDescent="0.25">
      <c r="A484" s="189"/>
      <c r="B484" s="94" t="s">
        <v>17</v>
      </c>
      <c r="C484" s="95"/>
      <c r="D484" s="190">
        <v>178</v>
      </c>
      <c r="E484" s="97">
        <v>178</v>
      </c>
      <c r="F484" s="97"/>
      <c r="G484" s="96"/>
      <c r="H484" s="97"/>
      <c r="I484" s="190"/>
      <c r="J484" s="197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  <c r="AE484" s="75"/>
      <c r="AF484" s="75"/>
      <c r="AG484" s="75"/>
      <c r="AH484" s="75"/>
      <c r="AI484" s="75"/>
      <c r="AJ484" s="75"/>
      <c r="AK484" s="75"/>
      <c r="AL484" s="75"/>
      <c r="AM484" s="75"/>
      <c r="AN484" s="75"/>
      <c r="AO484" s="75"/>
      <c r="AP484" s="75"/>
      <c r="AQ484" s="75"/>
      <c r="AR484" s="75"/>
      <c r="AS484" s="75"/>
      <c r="AT484" s="75"/>
      <c r="AU484" s="75"/>
      <c r="AV484" s="75"/>
      <c r="AW484" s="75"/>
      <c r="AX484" s="75"/>
      <c r="AY484" s="75"/>
      <c r="AZ484" s="75"/>
      <c r="BA484" s="75"/>
      <c r="BB484" s="75"/>
      <c r="BC484" s="75"/>
      <c r="BD484" s="75"/>
      <c r="BE484" s="75"/>
      <c r="BF484" s="75"/>
      <c r="BG484" s="75"/>
      <c r="BH484" s="75"/>
      <c r="BI484" s="75"/>
      <c r="BJ484" s="75"/>
      <c r="BK484" s="75"/>
      <c r="BL484" s="75"/>
      <c r="BM484" s="75"/>
      <c r="BN484" s="75"/>
      <c r="BO484" s="75"/>
      <c r="BP484" s="75"/>
      <c r="BQ484" s="75"/>
      <c r="BR484" s="75"/>
      <c r="BS484" s="75"/>
      <c r="BT484" s="75"/>
      <c r="BU484" s="75"/>
      <c r="BV484" s="75"/>
      <c r="BW484" s="75"/>
      <c r="BX484" s="75"/>
      <c r="BY484" s="75"/>
      <c r="BZ484" s="75"/>
      <c r="CA484" s="75"/>
      <c r="CB484" s="75"/>
      <c r="CC484" s="75"/>
      <c r="CD484" s="75"/>
      <c r="CE484" s="75"/>
      <c r="CF484" s="75"/>
      <c r="CG484" s="75"/>
      <c r="CH484" s="75"/>
      <c r="CI484" s="75"/>
      <c r="CJ484" s="75"/>
      <c r="CK484" s="75"/>
      <c r="CL484" s="75"/>
      <c r="CM484" s="75"/>
      <c r="CN484" s="75"/>
      <c r="CO484" s="75"/>
      <c r="CP484" s="75"/>
      <c r="CQ484" s="75"/>
      <c r="CR484" s="75"/>
      <c r="CS484" s="75"/>
      <c r="CT484" s="75"/>
      <c r="CU484" s="75"/>
      <c r="CV484" s="75"/>
      <c r="CW484" s="75"/>
      <c r="CX484" s="75"/>
      <c r="CY484" s="75"/>
      <c r="CZ484" s="75"/>
      <c r="DA484" s="75"/>
      <c r="DB484" s="75"/>
      <c r="DC484" s="75"/>
      <c r="DD484" s="75"/>
      <c r="DE484" s="75"/>
      <c r="DF484" s="75"/>
      <c r="DG484" s="75"/>
    </row>
    <row r="485" spans="1:159" s="25" customFormat="1" x14ac:dyDescent="0.25">
      <c r="A485" s="189" t="s">
        <v>260</v>
      </c>
      <c r="B485" s="94"/>
      <c r="C485" s="95">
        <v>70</v>
      </c>
      <c r="D485" s="96"/>
      <c r="E485" s="97"/>
      <c r="F485" s="190">
        <v>8</v>
      </c>
      <c r="G485" s="97">
        <v>10.5</v>
      </c>
      <c r="H485" s="96">
        <v>6.2</v>
      </c>
      <c r="I485" s="190">
        <v>152</v>
      </c>
      <c r="J485" s="191" t="s">
        <v>312</v>
      </c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  <c r="AE485" s="75"/>
      <c r="AF485" s="75"/>
      <c r="AG485" s="75"/>
      <c r="AH485" s="75"/>
      <c r="AI485" s="75"/>
      <c r="AJ485" s="75"/>
      <c r="AK485" s="75"/>
      <c r="AL485" s="75"/>
      <c r="AM485" s="75"/>
      <c r="AN485" s="75"/>
      <c r="AO485" s="75"/>
      <c r="AP485" s="75"/>
      <c r="AQ485" s="75"/>
      <c r="AR485" s="75"/>
      <c r="AS485" s="75"/>
      <c r="AT485" s="75"/>
      <c r="AU485" s="75"/>
      <c r="AV485" s="75"/>
      <c r="AW485" s="75"/>
      <c r="AX485" s="75"/>
      <c r="AY485" s="75"/>
      <c r="AZ485" s="75"/>
      <c r="BA485" s="75"/>
      <c r="BB485" s="75"/>
      <c r="BC485" s="75"/>
      <c r="BD485" s="75"/>
      <c r="BE485" s="75"/>
      <c r="BF485" s="75"/>
      <c r="BG485" s="75"/>
      <c r="BH485" s="75"/>
      <c r="BI485" s="75"/>
      <c r="BJ485" s="75"/>
      <c r="BK485" s="75"/>
      <c r="BL485" s="75"/>
      <c r="BM485" s="75"/>
      <c r="BN485" s="75"/>
      <c r="BO485" s="75"/>
      <c r="BP485" s="75"/>
      <c r="BQ485" s="75"/>
      <c r="BR485" s="75"/>
      <c r="BS485" s="75"/>
      <c r="BT485" s="75"/>
      <c r="BU485" s="75"/>
      <c r="BV485" s="75"/>
      <c r="BW485" s="75"/>
      <c r="BX485" s="75"/>
      <c r="BY485" s="75"/>
      <c r="BZ485" s="75"/>
      <c r="CA485" s="75"/>
      <c r="CB485" s="75"/>
      <c r="CC485" s="75"/>
      <c r="CD485" s="75"/>
      <c r="CE485" s="75"/>
      <c r="CF485" s="75"/>
      <c r="CG485" s="75"/>
      <c r="CH485" s="75"/>
      <c r="CI485" s="75"/>
      <c r="CJ485" s="75"/>
      <c r="CK485" s="75"/>
      <c r="CL485" s="75"/>
      <c r="CM485" s="75"/>
      <c r="CN485" s="75"/>
      <c r="CO485" s="75"/>
      <c r="CP485" s="75"/>
      <c r="CQ485" s="75"/>
      <c r="CR485" s="75"/>
      <c r="CS485" s="75"/>
      <c r="CT485" s="75"/>
      <c r="CU485" s="75"/>
      <c r="CV485" s="75"/>
      <c r="CW485" s="75"/>
      <c r="CX485" s="75"/>
      <c r="CY485" s="75"/>
      <c r="CZ485" s="75"/>
      <c r="DA485" s="75"/>
      <c r="DB485" s="75"/>
      <c r="DC485" s="75"/>
      <c r="DD485" s="75"/>
      <c r="DE485" s="75"/>
      <c r="DF485" s="75"/>
      <c r="DG485" s="75"/>
      <c r="DH485"/>
    </row>
    <row r="486" spans="1:159" s="25" customFormat="1" x14ac:dyDescent="0.25">
      <c r="A486" s="189"/>
      <c r="B486" s="94" t="s">
        <v>203</v>
      </c>
      <c r="C486" s="95"/>
      <c r="D486" s="97">
        <v>84.61</v>
      </c>
      <c r="E486" s="97">
        <v>55</v>
      </c>
      <c r="F486" s="96"/>
      <c r="G486" s="97"/>
      <c r="H486" s="97"/>
      <c r="I486" s="190"/>
      <c r="J486" s="191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  <c r="AE486" s="75"/>
      <c r="AF486" s="75"/>
      <c r="AG486" s="75"/>
      <c r="AH486" s="75"/>
      <c r="AI486" s="75"/>
      <c r="AJ486" s="75"/>
      <c r="AK486" s="75"/>
      <c r="AL486" s="75"/>
      <c r="AM486" s="75"/>
      <c r="AN486" s="75"/>
      <c r="AO486" s="75"/>
      <c r="AP486" s="75"/>
      <c r="AQ486" s="75"/>
      <c r="AR486" s="75"/>
      <c r="AS486" s="75"/>
      <c r="AT486" s="75"/>
      <c r="AU486" s="75"/>
      <c r="AV486" s="75"/>
      <c r="AW486" s="75"/>
      <c r="AX486" s="75"/>
      <c r="AY486" s="75"/>
      <c r="AZ486" s="75"/>
      <c r="BA486" s="75"/>
      <c r="BB486" s="75"/>
      <c r="BC486" s="75"/>
      <c r="BD486" s="75"/>
      <c r="BE486" s="75"/>
      <c r="BF486" s="75"/>
      <c r="BG486" s="75"/>
      <c r="BH486" s="75"/>
      <c r="BI486" s="75"/>
      <c r="BJ486" s="75"/>
      <c r="BK486" s="75"/>
      <c r="BL486" s="75"/>
      <c r="BM486" s="75"/>
      <c r="BN486" s="75"/>
      <c r="BO486" s="75"/>
      <c r="BP486" s="75"/>
      <c r="BQ486" s="75"/>
      <c r="BR486" s="75"/>
      <c r="BS486" s="75"/>
      <c r="BT486" s="75"/>
      <c r="BU486" s="75"/>
      <c r="BV486" s="75"/>
      <c r="BW486" s="75"/>
      <c r="BX486" s="75"/>
      <c r="BY486" s="75"/>
      <c r="BZ486" s="75"/>
      <c r="CA486" s="75"/>
      <c r="CB486" s="75"/>
      <c r="CC486" s="75"/>
      <c r="CD486" s="75"/>
      <c r="CE486" s="75"/>
      <c r="CF486" s="75"/>
      <c r="CG486" s="75"/>
      <c r="CH486" s="75"/>
      <c r="CI486" s="75"/>
      <c r="CJ486" s="75"/>
      <c r="CK486" s="75"/>
      <c r="CL486" s="75"/>
      <c r="CM486" s="75"/>
      <c r="CN486" s="75"/>
      <c r="CO486" s="75"/>
      <c r="CP486" s="75"/>
      <c r="CQ486" s="75"/>
      <c r="CR486" s="75"/>
      <c r="CS486" s="75"/>
      <c r="CT486" s="75"/>
      <c r="CU486" s="75"/>
      <c r="CV486" s="75"/>
      <c r="CW486" s="75"/>
      <c r="CX486" s="75"/>
      <c r="CY486" s="75"/>
      <c r="CZ486" s="75"/>
      <c r="DA486" s="75"/>
      <c r="DB486" s="75"/>
      <c r="DC486" s="75"/>
      <c r="DD486" s="75"/>
      <c r="DE486" s="75"/>
      <c r="DF486" s="75"/>
      <c r="DG486" s="75"/>
      <c r="DH486"/>
    </row>
    <row r="487" spans="1:159" s="25" customFormat="1" x14ac:dyDescent="0.25">
      <c r="A487" s="189"/>
      <c r="B487" s="94" t="s">
        <v>32</v>
      </c>
      <c r="C487" s="95"/>
      <c r="D487" s="96">
        <v>23.27</v>
      </c>
      <c r="E487" s="97">
        <v>17.5</v>
      </c>
      <c r="F487" s="97"/>
      <c r="G487" s="97"/>
      <c r="H487" s="97"/>
      <c r="I487" s="97"/>
      <c r="J487" s="191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  <c r="AA487" s="75"/>
      <c r="AB487" s="75"/>
      <c r="AC487" s="75"/>
      <c r="AD487" s="75"/>
      <c r="AE487" s="75"/>
      <c r="AF487" s="75"/>
      <c r="AG487" s="75"/>
      <c r="AH487" s="75"/>
      <c r="AI487" s="75"/>
      <c r="AJ487" s="75"/>
      <c r="AK487" s="75"/>
      <c r="AL487" s="75"/>
      <c r="AM487" s="75"/>
      <c r="AN487" s="75"/>
      <c r="AO487" s="75"/>
      <c r="AP487" s="75"/>
      <c r="AQ487" s="75"/>
      <c r="AR487" s="75"/>
      <c r="AS487" s="75"/>
      <c r="AT487" s="75"/>
      <c r="AU487" s="75"/>
      <c r="AV487" s="75"/>
      <c r="AW487" s="75"/>
      <c r="AX487" s="75"/>
      <c r="AY487" s="75"/>
      <c r="AZ487" s="75"/>
      <c r="BA487" s="75"/>
      <c r="BB487" s="75"/>
      <c r="BC487" s="75"/>
      <c r="BD487" s="75"/>
      <c r="BE487" s="75"/>
      <c r="BF487" s="75"/>
      <c r="BG487" s="75"/>
      <c r="BH487" s="75"/>
      <c r="BI487" s="75"/>
      <c r="BJ487" s="75"/>
      <c r="BK487" s="75"/>
      <c r="BL487" s="75"/>
      <c r="BM487" s="75"/>
      <c r="BN487" s="75"/>
      <c r="BO487" s="75"/>
      <c r="BP487" s="75"/>
      <c r="BQ487" s="75"/>
      <c r="BR487" s="75"/>
      <c r="BS487" s="75"/>
      <c r="BT487" s="75"/>
      <c r="BU487" s="75"/>
      <c r="BV487" s="75"/>
      <c r="BW487" s="75"/>
      <c r="BX487" s="75"/>
      <c r="BY487" s="75"/>
      <c r="BZ487" s="75"/>
      <c r="CA487" s="75"/>
      <c r="CB487" s="75"/>
      <c r="CC487" s="75"/>
      <c r="CD487" s="75"/>
      <c r="CE487" s="75"/>
      <c r="CF487" s="75"/>
      <c r="CG487" s="75"/>
      <c r="CH487" s="75"/>
      <c r="CI487" s="75"/>
      <c r="CJ487" s="75"/>
      <c r="CK487" s="75"/>
      <c r="CL487" s="75"/>
      <c r="CM487" s="75"/>
      <c r="CN487" s="75"/>
      <c r="CO487" s="75"/>
      <c r="CP487" s="75"/>
      <c r="CQ487" s="75"/>
      <c r="CR487" s="75"/>
      <c r="CS487" s="75"/>
      <c r="CT487" s="75"/>
      <c r="CU487" s="75"/>
      <c r="CV487" s="75"/>
      <c r="CW487" s="75"/>
      <c r="CX487" s="75"/>
      <c r="CY487" s="75"/>
      <c r="CZ487" s="75"/>
      <c r="DA487" s="75"/>
      <c r="DB487" s="75"/>
      <c r="DC487" s="75"/>
      <c r="DD487" s="75"/>
      <c r="DE487" s="75"/>
      <c r="DF487" s="75"/>
      <c r="DG487" s="75"/>
      <c r="DH487"/>
    </row>
    <row r="488" spans="1:159" s="25" customFormat="1" x14ac:dyDescent="0.25">
      <c r="A488" s="189"/>
      <c r="B488" s="94" t="s">
        <v>33</v>
      </c>
      <c r="C488" s="95"/>
      <c r="D488" s="96">
        <v>11.9</v>
      </c>
      <c r="E488" s="97">
        <v>10</v>
      </c>
      <c r="F488" s="96"/>
      <c r="G488" s="97"/>
      <c r="H488" s="96"/>
      <c r="I488" s="190"/>
      <c r="J488" s="191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  <c r="AA488" s="75"/>
      <c r="AB488" s="75"/>
      <c r="AC488" s="75"/>
      <c r="AD488" s="75"/>
      <c r="AE488" s="75"/>
      <c r="AF488" s="75"/>
      <c r="AG488" s="75"/>
      <c r="AH488" s="75"/>
      <c r="AI488" s="75"/>
      <c r="AJ488" s="75"/>
      <c r="AK488" s="75"/>
      <c r="AL488" s="75"/>
      <c r="AM488" s="75"/>
      <c r="AN488" s="75"/>
      <c r="AO488" s="75"/>
      <c r="AP488" s="75"/>
      <c r="AQ488" s="75"/>
      <c r="AR488" s="75"/>
      <c r="AS488" s="75"/>
      <c r="AT488" s="75"/>
      <c r="AU488" s="75"/>
      <c r="AV488" s="75"/>
      <c r="AW488" s="75"/>
      <c r="AX488" s="75"/>
      <c r="AY488" s="75"/>
      <c r="AZ488" s="75"/>
      <c r="BA488" s="75"/>
      <c r="BB488" s="75"/>
      <c r="BC488" s="75"/>
      <c r="BD488" s="75"/>
      <c r="BE488" s="75"/>
      <c r="BF488" s="75"/>
      <c r="BG488" s="75"/>
      <c r="BH488" s="75"/>
      <c r="BI488" s="75"/>
      <c r="BJ488" s="75"/>
      <c r="BK488" s="75"/>
      <c r="BL488" s="75"/>
      <c r="BM488" s="75"/>
      <c r="BN488" s="75"/>
      <c r="BO488" s="75"/>
      <c r="BP488" s="75"/>
      <c r="BQ488" s="75"/>
      <c r="BR488" s="75"/>
      <c r="BS488" s="75"/>
      <c r="BT488" s="75"/>
      <c r="BU488" s="75"/>
      <c r="BV488" s="75"/>
      <c r="BW488" s="75"/>
      <c r="BX488" s="75"/>
      <c r="BY488" s="75"/>
      <c r="BZ488" s="75"/>
      <c r="CA488" s="75"/>
      <c r="CB488" s="75"/>
      <c r="CC488" s="75"/>
      <c r="CD488" s="75"/>
      <c r="CE488" s="75"/>
      <c r="CF488" s="75"/>
      <c r="CG488" s="75"/>
      <c r="CH488" s="75"/>
      <c r="CI488" s="75"/>
      <c r="CJ488" s="75"/>
      <c r="CK488" s="75"/>
      <c r="CL488" s="75"/>
      <c r="CM488" s="75"/>
      <c r="CN488" s="75"/>
      <c r="CO488" s="75"/>
      <c r="CP488" s="75"/>
      <c r="CQ488" s="75"/>
      <c r="CR488" s="75"/>
      <c r="CS488" s="75"/>
      <c r="CT488" s="75"/>
      <c r="CU488" s="75"/>
      <c r="CV488" s="75"/>
      <c r="CW488" s="75"/>
      <c r="CX488" s="75"/>
      <c r="CY488" s="75"/>
      <c r="CZ488" s="75"/>
      <c r="DA488" s="75"/>
      <c r="DB488" s="75"/>
      <c r="DC488" s="75"/>
      <c r="DD488" s="75"/>
      <c r="DE488" s="75"/>
      <c r="DF488" s="75"/>
      <c r="DG488" s="75"/>
      <c r="DH488"/>
    </row>
    <row r="489" spans="1:159" s="25" customFormat="1" x14ac:dyDescent="0.25">
      <c r="A489" s="189"/>
      <c r="B489" s="94" t="s">
        <v>51</v>
      </c>
      <c r="C489" s="95"/>
      <c r="D489" s="96">
        <v>2.1</v>
      </c>
      <c r="E489" s="97">
        <v>2.1</v>
      </c>
      <c r="F489" s="96"/>
      <c r="G489" s="97"/>
      <c r="H489" s="96"/>
      <c r="I489" s="190"/>
      <c r="J489" s="191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  <c r="AA489" s="75"/>
      <c r="AB489" s="75"/>
      <c r="AC489" s="75"/>
      <c r="AD489" s="75"/>
      <c r="AE489" s="75"/>
      <c r="AF489" s="75"/>
      <c r="AG489" s="75"/>
      <c r="AH489" s="75"/>
      <c r="AI489" s="75"/>
      <c r="AJ489" s="75"/>
      <c r="AK489" s="75"/>
      <c r="AL489" s="75"/>
      <c r="AM489" s="75"/>
      <c r="AN489" s="75"/>
      <c r="AO489" s="75"/>
      <c r="AP489" s="75"/>
      <c r="AQ489" s="75"/>
      <c r="AR489" s="75"/>
      <c r="AS489" s="75"/>
      <c r="AT489" s="75"/>
      <c r="AU489" s="75"/>
      <c r="AV489" s="75"/>
      <c r="AW489" s="75"/>
      <c r="AX489" s="75"/>
      <c r="AY489" s="75"/>
      <c r="AZ489" s="75"/>
      <c r="BA489" s="75"/>
      <c r="BB489" s="75"/>
      <c r="BC489" s="75"/>
      <c r="BD489" s="75"/>
      <c r="BE489" s="75"/>
      <c r="BF489" s="75"/>
      <c r="BG489" s="75"/>
      <c r="BH489" s="75"/>
      <c r="BI489" s="75"/>
      <c r="BJ489" s="75"/>
      <c r="BK489" s="75"/>
      <c r="BL489" s="75"/>
      <c r="BM489" s="75"/>
      <c r="BN489" s="75"/>
      <c r="BO489" s="75"/>
      <c r="BP489" s="75"/>
      <c r="BQ489" s="75"/>
      <c r="BR489" s="75"/>
      <c r="BS489" s="75"/>
      <c r="BT489" s="75"/>
      <c r="BU489" s="75"/>
      <c r="BV489" s="75"/>
      <c r="BW489" s="75"/>
      <c r="BX489" s="75"/>
      <c r="BY489" s="75"/>
      <c r="BZ489" s="75"/>
      <c r="CA489" s="75"/>
      <c r="CB489" s="75"/>
      <c r="CC489" s="75"/>
      <c r="CD489" s="75"/>
      <c r="CE489" s="75"/>
      <c r="CF489" s="75"/>
      <c r="CG489" s="75"/>
      <c r="CH489" s="75"/>
      <c r="CI489" s="75"/>
      <c r="CJ489" s="75"/>
      <c r="CK489" s="75"/>
      <c r="CL489" s="75"/>
      <c r="CM489" s="75"/>
      <c r="CN489" s="75"/>
      <c r="CO489" s="75"/>
      <c r="CP489" s="75"/>
      <c r="CQ489" s="75"/>
      <c r="CR489" s="75"/>
      <c r="CS489" s="75"/>
      <c r="CT489" s="75"/>
      <c r="CU489" s="75"/>
      <c r="CV489" s="75"/>
      <c r="CW489" s="75"/>
      <c r="CX489" s="75"/>
      <c r="CY489" s="75"/>
      <c r="CZ489" s="75"/>
      <c r="DA489" s="75"/>
      <c r="DB489" s="75"/>
      <c r="DC489" s="75"/>
      <c r="DD489" s="75"/>
      <c r="DE489" s="75"/>
      <c r="DF489" s="75"/>
      <c r="DG489" s="75"/>
      <c r="DH489"/>
    </row>
    <row r="490" spans="1:159" s="25" customFormat="1" x14ac:dyDescent="0.25">
      <c r="A490" s="189"/>
      <c r="B490" s="94" t="s">
        <v>39</v>
      </c>
      <c r="C490" s="95"/>
      <c r="D490" s="96">
        <v>0.6</v>
      </c>
      <c r="E490" s="97">
        <v>0.6</v>
      </c>
      <c r="F490" s="96"/>
      <c r="G490" s="97"/>
      <c r="H490" s="96"/>
      <c r="I490" s="190"/>
      <c r="J490" s="191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  <c r="AA490" s="75"/>
      <c r="AB490" s="75"/>
      <c r="AC490" s="75"/>
      <c r="AD490" s="75"/>
      <c r="AE490" s="75"/>
      <c r="AF490" s="75"/>
      <c r="AG490" s="75"/>
      <c r="AH490" s="75"/>
      <c r="AI490" s="75"/>
      <c r="AJ490" s="75"/>
      <c r="AK490" s="75"/>
      <c r="AL490" s="75"/>
      <c r="AM490" s="75"/>
      <c r="AN490" s="75"/>
      <c r="AO490" s="75"/>
      <c r="AP490" s="75"/>
      <c r="AQ490" s="75"/>
      <c r="AR490" s="75"/>
      <c r="AS490" s="75"/>
      <c r="AT490" s="75"/>
      <c r="AU490" s="75"/>
      <c r="AV490" s="75"/>
      <c r="AW490" s="75"/>
      <c r="AX490" s="75"/>
      <c r="AY490" s="75"/>
      <c r="AZ490" s="75"/>
      <c r="BA490" s="75"/>
      <c r="BB490" s="75"/>
      <c r="BC490" s="75"/>
      <c r="BD490" s="75"/>
      <c r="BE490" s="75"/>
      <c r="BF490" s="75"/>
      <c r="BG490" s="75"/>
      <c r="BH490" s="75"/>
      <c r="BI490" s="75"/>
      <c r="BJ490" s="75"/>
      <c r="BK490" s="75"/>
      <c r="BL490" s="75"/>
      <c r="BM490" s="75"/>
      <c r="BN490" s="75"/>
      <c r="BO490" s="75"/>
      <c r="BP490" s="75"/>
      <c r="BQ490" s="75"/>
      <c r="BR490" s="75"/>
      <c r="BS490" s="75"/>
      <c r="BT490" s="75"/>
      <c r="BU490" s="75"/>
      <c r="BV490" s="75"/>
      <c r="BW490" s="75"/>
      <c r="BX490" s="75"/>
      <c r="BY490" s="75"/>
      <c r="BZ490" s="75"/>
      <c r="CA490" s="75"/>
      <c r="CB490" s="75"/>
      <c r="CC490" s="75"/>
      <c r="CD490" s="75"/>
      <c r="CE490" s="75"/>
      <c r="CF490" s="75"/>
      <c r="CG490" s="75"/>
      <c r="CH490" s="75"/>
      <c r="CI490" s="75"/>
      <c r="CJ490" s="75"/>
      <c r="CK490" s="75"/>
      <c r="CL490" s="75"/>
      <c r="CM490" s="75"/>
      <c r="CN490" s="75"/>
      <c r="CO490" s="75"/>
      <c r="CP490" s="75"/>
      <c r="CQ490" s="75"/>
      <c r="CR490" s="75"/>
      <c r="CS490" s="75"/>
      <c r="CT490" s="75"/>
      <c r="CU490" s="75"/>
      <c r="CV490" s="75"/>
      <c r="CW490" s="75"/>
      <c r="CX490" s="75"/>
      <c r="CY490" s="75"/>
      <c r="CZ490" s="75"/>
      <c r="DA490" s="75"/>
      <c r="DB490" s="75"/>
      <c r="DC490" s="75"/>
      <c r="DD490" s="75"/>
      <c r="DE490" s="75"/>
      <c r="DF490" s="75"/>
      <c r="DG490" s="75"/>
      <c r="DH490"/>
    </row>
    <row r="491" spans="1:159" s="25" customFormat="1" x14ac:dyDescent="0.25">
      <c r="A491" s="189"/>
      <c r="B491" s="94" t="s">
        <v>40</v>
      </c>
      <c r="C491" s="95"/>
      <c r="D491" s="96">
        <v>6</v>
      </c>
      <c r="E491" s="97">
        <v>6</v>
      </c>
      <c r="F491" s="96"/>
      <c r="G491" s="97"/>
      <c r="H491" s="96"/>
      <c r="I491" s="190"/>
      <c r="J491" s="191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  <c r="AA491" s="75"/>
      <c r="AB491" s="75"/>
      <c r="AC491" s="75"/>
      <c r="AD491" s="75"/>
      <c r="AE491" s="75"/>
      <c r="AF491" s="75"/>
      <c r="AG491" s="75"/>
      <c r="AH491" s="75"/>
      <c r="AI491" s="75"/>
      <c r="AJ491" s="75"/>
      <c r="AK491" s="75"/>
      <c r="AL491" s="75"/>
      <c r="AM491" s="75"/>
      <c r="AN491" s="75"/>
      <c r="AO491" s="75"/>
      <c r="AP491" s="75"/>
      <c r="AQ491" s="75"/>
      <c r="AR491" s="75"/>
      <c r="AS491" s="75"/>
      <c r="AT491" s="75"/>
      <c r="AU491" s="75"/>
      <c r="AV491" s="75"/>
      <c r="AW491" s="75"/>
      <c r="AX491" s="75"/>
      <c r="AY491" s="75"/>
      <c r="AZ491" s="75"/>
      <c r="BA491" s="75"/>
      <c r="BB491" s="75"/>
      <c r="BC491" s="75"/>
      <c r="BD491" s="75"/>
      <c r="BE491" s="75"/>
      <c r="BF491" s="75"/>
      <c r="BG491" s="75"/>
      <c r="BH491" s="75"/>
      <c r="BI491" s="75"/>
      <c r="BJ491" s="75"/>
      <c r="BK491" s="75"/>
      <c r="BL491" s="75"/>
      <c r="BM491" s="75"/>
      <c r="BN491" s="75"/>
      <c r="BO491" s="75"/>
      <c r="BP491" s="75"/>
      <c r="BQ491" s="75"/>
      <c r="BR491" s="75"/>
      <c r="BS491" s="75"/>
      <c r="BT491" s="75"/>
      <c r="BU491" s="75"/>
      <c r="BV491" s="75"/>
      <c r="BW491" s="75"/>
      <c r="BX491" s="75"/>
      <c r="BY491" s="75"/>
      <c r="BZ491" s="75"/>
      <c r="CA491" s="75"/>
      <c r="CB491" s="75"/>
      <c r="CC491" s="75"/>
      <c r="CD491" s="75"/>
      <c r="CE491" s="75"/>
      <c r="CF491" s="75"/>
      <c r="CG491" s="75"/>
      <c r="CH491" s="75"/>
      <c r="CI491" s="75"/>
      <c r="CJ491" s="75"/>
      <c r="CK491" s="75"/>
      <c r="CL491" s="75"/>
      <c r="CM491" s="75"/>
      <c r="CN491" s="75"/>
      <c r="CO491" s="75"/>
      <c r="CP491" s="75"/>
      <c r="CQ491" s="75"/>
      <c r="CR491" s="75"/>
      <c r="CS491" s="75"/>
      <c r="CT491" s="75"/>
      <c r="CU491" s="75"/>
      <c r="CV491" s="75"/>
      <c r="CW491" s="75"/>
      <c r="CX491" s="75"/>
      <c r="CY491" s="75"/>
      <c r="CZ491" s="75"/>
      <c r="DA491" s="75"/>
      <c r="DB491" s="75"/>
      <c r="DC491" s="75"/>
      <c r="DD491" s="75"/>
      <c r="DE491" s="75"/>
      <c r="DF491" s="75"/>
      <c r="DG491" s="75"/>
      <c r="DH491"/>
    </row>
    <row r="492" spans="1:159" s="25" customFormat="1" x14ac:dyDescent="0.25">
      <c r="A492" s="189"/>
      <c r="B492" s="94" t="s">
        <v>79</v>
      </c>
      <c r="C492" s="95"/>
      <c r="D492" s="96"/>
      <c r="E492" s="97">
        <v>81</v>
      </c>
      <c r="F492" s="96"/>
      <c r="G492" s="97"/>
      <c r="H492" s="96"/>
      <c r="I492" s="190"/>
      <c r="J492" s="191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  <c r="AB492" s="75"/>
      <c r="AC492" s="75"/>
      <c r="AD492" s="75"/>
      <c r="AE492" s="75"/>
      <c r="AF492" s="75"/>
      <c r="AG492" s="75"/>
      <c r="AH492" s="75"/>
      <c r="AI492" s="75"/>
      <c r="AJ492" s="75"/>
      <c r="AK492" s="75"/>
      <c r="AL492" s="75"/>
      <c r="AM492" s="75"/>
      <c r="AN492" s="75"/>
      <c r="AO492" s="75"/>
      <c r="AP492" s="75"/>
      <c r="AQ492" s="75"/>
      <c r="AR492" s="75"/>
      <c r="AS492" s="75"/>
      <c r="AT492" s="75"/>
      <c r="AU492" s="75"/>
      <c r="AV492" s="75"/>
      <c r="AW492" s="75"/>
      <c r="AX492" s="75"/>
      <c r="AY492" s="75"/>
      <c r="AZ492" s="75"/>
      <c r="BA492" s="75"/>
      <c r="BB492" s="75"/>
      <c r="BC492" s="75"/>
      <c r="BD492" s="75"/>
      <c r="BE492" s="75"/>
      <c r="BF492" s="75"/>
      <c r="BG492" s="75"/>
      <c r="BH492" s="75"/>
      <c r="BI492" s="75"/>
      <c r="BJ492" s="75"/>
      <c r="BK492" s="75"/>
      <c r="BL492" s="75"/>
      <c r="BM492" s="75"/>
      <c r="BN492" s="75"/>
      <c r="BO492" s="75"/>
      <c r="BP492" s="75"/>
      <c r="BQ492" s="75"/>
      <c r="BR492" s="75"/>
      <c r="BS492" s="75"/>
      <c r="BT492" s="75"/>
      <c r="BU492" s="75"/>
      <c r="BV492" s="75"/>
      <c r="BW492" s="75"/>
      <c r="BX492" s="75"/>
      <c r="BY492" s="75"/>
      <c r="BZ492" s="75"/>
      <c r="CA492" s="75"/>
      <c r="CB492" s="75"/>
      <c r="CC492" s="75"/>
      <c r="CD492" s="75"/>
      <c r="CE492" s="75"/>
      <c r="CF492" s="75"/>
      <c r="CG492" s="75"/>
      <c r="CH492" s="75"/>
      <c r="CI492" s="75"/>
      <c r="CJ492" s="75"/>
      <c r="CK492" s="75"/>
      <c r="CL492" s="75"/>
      <c r="CM492" s="75"/>
      <c r="CN492" s="75"/>
      <c r="CO492" s="75"/>
      <c r="CP492" s="75"/>
      <c r="CQ492" s="75"/>
      <c r="CR492" s="75"/>
      <c r="CS492" s="75"/>
      <c r="CT492" s="75"/>
      <c r="CU492" s="75"/>
      <c r="CV492" s="75"/>
      <c r="CW492" s="75"/>
      <c r="CX492" s="75"/>
      <c r="CY492" s="75"/>
      <c r="CZ492" s="75"/>
      <c r="DA492" s="75"/>
      <c r="DB492" s="75"/>
      <c r="DC492" s="75"/>
      <c r="DD492" s="75"/>
      <c r="DE492" s="75"/>
      <c r="DF492" s="75"/>
      <c r="DG492" s="75"/>
      <c r="DH492"/>
    </row>
    <row r="493" spans="1:159" s="25" customFormat="1" x14ac:dyDescent="0.25">
      <c r="A493" s="189"/>
      <c r="B493" s="94" t="s">
        <v>34</v>
      </c>
      <c r="C493" s="95"/>
      <c r="D493" s="96">
        <v>2</v>
      </c>
      <c r="E493" s="97">
        <v>2</v>
      </c>
      <c r="F493" s="96"/>
      <c r="G493" s="97"/>
      <c r="H493" s="96"/>
      <c r="I493" s="190"/>
      <c r="J493" s="191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  <c r="AA493" s="75"/>
      <c r="AB493" s="75"/>
      <c r="AC493" s="75"/>
      <c r="AD493" s="75"/>
      <c r="AE493" s="75"/>
      <c r="AF493" s="75"/>
      <c r="AG493" s="75"/>
      <c r="AH493" s="75"/>
      <c r="AI493" s="75"/>
      <c r="AJ493" s="75"/>
      <c r="AK493" s="75"/>
      <c r="AL493" s="75"/>
      <c r="AM493" s="75"/>
      <c r="AN493" s="75"/>
      <c r="AO493" s="75"/>
      <c r="AP493" s="75"/>
      <c r="AQ493" s="75"/>
      <c r="AR493" s="75"/>
      <c r="AS493" s="75"/>
      <c r="AT493" s="75"/>
      <c r="AU493" s="75"/>
      <c r="AV493" s="75"/>
      <c r="AW493" s="75"/>
      <c r="AX493" s="75"/>
      <c r="AY493" s="75"/>
      <c r="AZ493" s="75"/>
      <c r="BA493" s="75"/>
      <c r="BB493" s="75"/>
      <c r="BC493" s="75"/>
      <c r="BD493" s="75"/>
      <c r="BE493" s="75"/>
      <c r="BF493" s="75"/>
      <c r="BG493" s="75"/>
      <c r="BH493" s="75"/>
      <c r="BI493" s="75"/>
      <c r="BJ493" s="75"/>
      <c r="BK493" s="75"/>
      <c r="BL493" s="75"/>
      <c r="BM493" s="75"/>
      <c r="BN493" s="75"/>
      <c r="BO493" s="75"/>
      <c r="BP493" s="75"/>
      <c r="BQ493" s="75"/>
      <c r="BR493" s="75"/>
      <c r="BS493" s="75"/>
      <c r="BT493" s="75"/>
      <c r="BU493" s="75"/>
      <c r="BV493" s="75"/>
      <c r="BW493" s="75"/>
      <c r="BX493" s="75"/>
      <c r="BY493" s="75"/>
      <c r="BZ493" s="75"/>
      <c r="CA493" s="75"/>
      <c r="CB493" s="75"/>
      <c r="CC493" s="75"/>
      <c r="CD493" s="75"/>
      <c r="CE493" s="75"/>
      <c r="CF493" s="75"/>
      <c r="CG493" s="75"/>
      <c r="CH493" s="75"/>
      <c r="CI493" s="75"/>
      <c r="CJ493" s="75"/>
      <c r="CK493" s="75"/>
      <c r="CL493" s="75"/>
      <c r="CM493" s="75"/>
      <c r="CN493" s="75"/>
      <c r="CO493" s="75"/>
      <c r="CP493" s="75"/>
      <c r="CQ493" s="75"/>
      <c r="CR493" s="75"/>
      <c r="CS493" s="75"/>
      <c r="CT493" s="75"/>
      <c r="CU493" s="75"/>
      <c r="CV493" s="75"/>
      <c r="CW493" s="75"/>
      <c r="CX493" s="75"/>
      <c r="CY493" s="75"/>
      <c r="CZ493" s="75"/>
      <c r="DA493" s="75"/>
      <c r="DB493" s="75"/>
      <c r="DC493" s="75"/>
      <c r="DD493" s="75"/>
      <c r="DE493" s="75"/>
      <c r="DF493" s="75"/>
      <c r="DG493" s="75"/>
      <c r="DH493"/>
    </row>
    <row r="494" spans="1:159" s="34" customFormat="1" x14ac:dyDescent="0.25">
      <c r="A494" s="189" t="s">
        <v>104</v>
      </c>
      <c r="B494" s="94"/>
      <c r="C494" s="95">
        <v>130</v>
      </c>
      <c r="D494" s="96"/>
      <c r="E494" s="97"/>
      <c r="F494" s="96">
        <v>4.8</v>
      </c>
      <c r="G494" s="97">
        <v>3.6</v>
      </c>
      <c r="H494" s="96">
        <v>29.4</v>
      </c>
      <c r="I494" s="190">
        <v>169</v>
      </c>
      <c r="J494" s="191" t="s">
        <v>216</v>
      </c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7"/>
      <c r="DF494" s="77"/>
      <c r="DG494" s="77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  <c r="EE494" s="26"/>
      <c r="EF494" s="26"/>
      <c r="EG494" s="26"/>
      <c r="EH494" s="26"/>
      <c r="EI494" s="26"/>
      <c r="EJ494" s="26"/>
      <c r="EK494" s="26"/>
      <c r="EL494" s="26"/>
      <c r="EM494" s="26"/>
      <c r="EN494" s="26"/>
      <c r="EO494" s="26"/>
      <c r="EP494" s="26"/>
      <c r="EQ494" s="26"/>
      <c r="ER494" s="26"/>
      <c r="ES494" s="26"/>
      <c r="ET494" s="26"/>
      <c r="EU494" s="26"/>
      <c r="EV494" s="26"/>
      <c r="EW494" s="26"/>
      <c r="EX494" s="26"/>
      <c r="EY494" s="26"/>
      <c r="EZ494" s="26"/>
      <c r="FA494" s="26"/>
      <c r="FB494" s="26"/>
      <c r="FC494" s="26"/>
    </row>
    <row r="495" spans="1:159" s="34" customFormat="1" x14ac:dyDescent="0.25">
      <c r="A495" s="189"/>
      <c r="B495" s="94" t="s">
        <v>105</v>
      </c>
      <c r="C495" s="95"/>
      <c r="D495" s="96">
        <v>45.5</v>
      </c>
      <c r="E495" s="97">
        <v>45.5</v>
      </c>
      <c r="F495" s="96"/>
      <c r="G495" s="97"/>
      <c r="H495" s="96"/>
      <c r="I495" s="190"/>
      <c r="J495" s="191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  <c r="BP495" s="77"/>
      <c r="BQ495" s="77"/>
      <c r="BR495" s="77"/>
      <c r="BS495" s="77"/>
      <c r="BT495" s="77"/>
      <c r="BU495" s="77"/>
      <c r="BV495" s="77"/>
      <c r="BW495" s="77"/>
      <c r="BX495" s="77"/>
      <c r="BY495" s="77"/>
      <c r="BZ495" s="77"/>
      <c r="CA495" s="77"/>
      <c r="CB495" s="77"/>
      <c r="CC495" s="77"/>
      <c r="CD495" s="77"/>
      <c r="CE495" s="77"/>
      <c r="CF495" s="77"/>
      <c r="CG495" s="77"/>
      <c r="CH495" s="77"/>
      <c r="CI495" s="77"/>
      <c r="CJ495" s="77"/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7"/>
      <c r="DF495" s="77"/>
      <c r="DG495" s="77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  <c r="EE495" s="26"/>
      <c r="EF495" s="26"/>
      <c r="EG495" s="26"/>
      <c r="EH495" s="26"/>
      <c r="EI495" s="26"/>
      <c r="EJ495" s="26"/>
      <c r="EK495" s="26"/>
      <c r="EL495" s="26"/>
      <c r="EM495" s="26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  <c r="EX495" s="26"/>
      <c r="EY495" s="26"/>
      <c r="EZ495" s="26"/>
      <c r="FA495" s="26"/>
      <c r="FB495" s="26"/>
      <c r="FC495" s="26"/>
    </row>
    <row r="496" spans="1:159" s="34" customFormat="1" x14ac:dyDescent="0.25">
      <c r="A496" s="189"/>
      <c r="B496" s="94" t="s">
        <v>20</v>
      </c>
      <c r="C496" s="95"/>
      <c r="D496" s="96">
        <v>2.6</v>
      </c>
      <c r="E496" s="97">
        <v>2.6</v>
      </c>
      <c r="F496" s="96"/>
      <c r="G496" s="97"/>
      <c r="H496" s="96"/>
      <c r="I496" s="190"/>
      <c r="J496" s="189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7"/>
      <c r="DF496" s="77"/>
      <c r="DG496" s="77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  <c r="EE496" s="26"/>
      <c r="EF496" s="26"/>
      <c r="EG496" s="26"/>
      <c r="EH496" s="26"/>
      <c r="EI496" s="26"/>
      <c r="EJ496" s="26"/>
      <c r="EK496" s="26"/>
      <c r="EL496" s="26"/>
      <c r="EM496" s="26"/>
      <c r="EN496" s="26"/>
      <c r="EO496" s="26"/>
      <c r="EP496" s="26"/>
      <c r="EQ496" s="26"/>
      <c r="ER496" s="26"/>
      <c r="ES496" s="26"/>
      <c r="ET496" s="26"/>
      <c r="EU496" s="26"/>
      <c r="EV496" s="26"/>
      <c r="EW496" s="26"/>
      <c r="EX496" s="26"/>
      <c r="EY496" s="26"/>
      <c r="EZ496" s="26"/>
      <c r="FA496" s="26"/>
      <c r="FB496" s="26"/>
      <c r="FC496" s="26"/>
    </row>
    <row r="497" spans="1:159" s="34" customFormat="1" x14ac:dyDescent="0.25">
      <c r="A497" s="189"/>
      <c r="B497" s="94" t="s">
        <v>19</v>
      </c>
      <c r="C497" s="95"/>
      <c r="D497" s="96">
        <v>0.7</v>
      </c>
      <c r="E497" s="97">
        <v>0.7</v>
      </c>
      <c r="F497" s="96"/>
      <c r="G497" s="97"/>
      <c r="H497" s="96"/>
      <c r="I497" s="190"/>
      <c r="J497" s="189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7"/>
      <c r="DF497" s="77"/>
      <c r="DG497" s="77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  <c r="EE497" s="26"/>
      <c r="EF497" s="26"/>
      <c r="EG497" s="26"/>
      <c r="EH497" s="26"/>
      <c r="EI497" s="26"/>
      <c r="EJ497" s="26"/>
      <c r="EK497" s="26"/>
      <c r="EL497" s="26"/>
      <c r="EM497" s="26"/>
      <c r="EN497" s="26"/>
      <c r="EO497" s="26"/>
      <c r="EP497" s="26"/>
      <c r="EQ497" s="26"/>
      <c r="ER497" s="26"/>
      <c r="ES497" s="26"/>
      <c r="ET497" s="26"/>
      <c r="EU497" s="26"/>
      <c r="EV497" s="26"/>
      <c r="EW497" s="26"/>
      <c r="EX497" s="26"/>
      <c r="EY497" s="26"/>
      <c r="EZ497" s="26"/>
      <c r="FA497" s="26"/>
      <c r="FB497" s="26"/>
      <c r="FC497" s="26"/>
    </row>
    <row r="498" spans="1:159" s="56" customFormat="1" ht="15.75" x14ac:dyDescent="0.25">
      <c r="A498" s="189" t="s">
        <v>339</v>
      </c>
      <c r="B498" s="94"/>
      <c r="C498" s="95">
        <v>180</v>
      </c>
      <c r="D498" s="96"/>
      <c r="E498" s="97"/>
      <c r="F498" s="190"/>
      <c r="G498" s="97"/>
      <c r="H498" s="96">
        <v>10</v>
      </c>
      <c r="I498" s="190">
        <v>40</v>
      </c>
      <c r="J498" s="191" t="s">
        <v>344</v>
      </c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K498" s="60"/>
      <c r="AL498" s="60"/>
      <c r="AM498" s="60"/>
      <c r="AN498" s="60"/>
      <c r="AO498" s="60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0"/>
      <c r="BN498" s="60"/>
      <c r="BO498" s="60"/>
      <c r="BP498" s="60"/>
      <c r="BQ498" s="60"/>
      <c r="BR498" s="60"/>
      <c r="BS498" s="60"/>
      <c r="BT498" s="60"/>
      <c r="BU498" s="60"/>
      <c r="BV498" s="60"/>
      <c r="BW498" s="60"/>
      <c r="BX498" s="60"/>
      <c r="BY498" s="60"/>
      <c r="BZ498" s="60"/>
      <c r="CA498" s="60"/>
      <c r="CB498" s="60"/>
      <c r="CC498" s="60"/>
      <c r="CD498" s="60"/>
      <c r="CE498" s="60"/>
      <c r="CF498" s="60"/>
      <c r="CG498" s="60"/>
      <c r="CH498" s="60"/>
      <c r="CI498" s="60"/>
      <c r="CJ498" s="60"/>
      <c r="CK498" s="60"/>
      <c r="CL498" s="60"/>
      <c r="CM498" s="60"/>
      <c r="CN498" s="60"/>
      <c r="CO498" s="60"/>
      <c r="CP498" s="60"/>
      <c r="CQ498" s="60"/>
      <c r="CR498" s="60"/>
      <c r="CS498" s="60"/>
      <c r="CT498" s="60"/>
      <c r="CU498" s="60"/>
      <c r="CV498" s="60"/>
      <c r="CW498" s="60"/>
      <c r="CX498" s="60"/>
      <c r="CY498" s="60"/>
      <c r="CZ498" s="60"/>
      <c r="DA498" s="60"/>
      <c r="DB498" s="60"/>
      <c r="DC498" s="60"/>
      <c r="DD498" s="60"/>
      <c r="DE498" s="60"/>
      <c r="DF498" s="60"/>
      <c r="DG498" s="60"/>
      <c r="DH498" s="53"/>
    </row>
    <row r="499" spans="1:159" s="56" customFormat="1" ht="15.75" x14ac:dyDescent="0.25">
      <c r="A499" s="189"/>
      <c r="B499" s="94" t="s">
        <v>70</v>
      </c>
      <c r="C499" s="95"/>
      <c r="D499" s="96">
        <v>21.6</v>
      </c>
      <c r="E499" s="97">
        <v>21.6</v>
      </c>
      <c r="F499" s="190"/>
      <c r="G499" s="97"/>
      <c r="H499" s="96"/>
      <c r="I499" s="190"/>
      <c r="J499" s="191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0"/>
      <c r="BN499" s="60"/>
      <c r="BO499" s="60"/>
      <c r="BP499" s="60"/>
      <c r="BQ499" s="60"/>
      <c r="BR499" s="60"/>
      <c r="BS499" s="60"/>
      <c r="BT499" s="60"/>
      <c r="BU499" s="60"/>
      <c r="BV499" s="60"/>
      <c r="BW499" s="60"/>
      <c r="BX499" s="60"/>
      <c r="BY499" s="60"/>
      <c r="BZ499" s="60"/>
      <c r="CA499" s="60"/>
      <c r="CB499" s="60"/>
      <c r="CC499" s="60"/>
      <c r="CD499" s="60"/>
      <c r="CE499" s="60"/>
      <c r="CF499" s="60"/>
      <c r="CG499" s="60"/>
      <c r="CH499" s="60"/>
      <c r="CI499" s="60"/>
      <c r="CJ499" s="60"/>
      <c r="CK499" s="60"/>
      <c r="CL499" s="60"/>
      <c r="CM499" s="60"/>
      <c r="CN499" s="60"/>
      <c r="CO499" s="60"/>
      <c r="CP499" s="60"/>
      <c r="CQ499" s="60"/>
      <c r="CR499" s="60"/>
      <c r="CS499" s="60"/>
      <c r="CT499" s="60"/>
      <c r="CU499" s="60"/>
      <c r="CV499" s="60"/>
      <c r="CW499" s="60"/>
      <c r="CX499" s="60"/>
      <c r="CY499" s="60"/>
      <c r="CZ499" s="60"/>
      <c r="DA499" s="60"/>
      <c r="DB499" s="60"/>
      <c r="DC499" s="60"/>
      <c r="DD499" s="60"/>
      <c r="DE499" s="60"/>
      <c r="DF499" s="60"/>
      <c r="DG499" s="60"/>
      <c r="DH499" s="53"/>
    </row>
    <row r="500" spans="1:159" s="56" customFormat="1" ht="15.75" x14ac:dyDescent="0.25">
      <c r="A500" s="189"/>
      <c r="B500" s="94" t="s">
        <v>52</v>
      </c>
      <c r="C500" s="95"/>
      <c r="D500" s="96">
        <v>180</v>
      </c>
      <c r="E500" s="97">
        <v>180</v>
      </c>
      <c r="F500" s="190"/>
      <c r="G500" s="97"/>
      <c r="H500" s="96"/>
      <c r="I500" s="190"/>
      <c r="J500" s="191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0"/>
      <c r="BN500" s="60"/>
      <c r="BO500" s="60"/>
      <c r="BP500" s="60"/>
      <c r="BQ500" s="60"/>
      <c r="BR500" s="60"/>
      <c r="BS500" s="60"/>
      <c r="BT500" s="60"/>
      <c r="BU500" s="60"/>
      <c r="BV500" s="60"/>
      <c r="BW500" s="60"/>
      <c r="BX500" s="60"/>
      <c r="BY500" s="60"/>
      <c r="BZ500" s="60"/>
      <c r="CA500" s="60"/>
      <c r="CB500" s="60"/>
      <c r="CC500" s="60"/>
      <c r="CD500" s="60"/>
      <c r="CE500" s="60"/>
      <c r="CF500" s="60"/>
      <c r="CG500" s="60"/>
      <c r="CH500" s="60"/>
      <c r="CI500" s="60"/>
      <c r="CJ500" s="60"/>
      <c r="CK500" s="60"/>
      <c r="CL500" s="60"/>
      <c r="CM500" s="60"/>
      <c r="CN500" s="60"/>
      <c r="CO500" s="60"/>
      <c r="CP500" s="60"/>
      <c r="CQ500" s="60"/>
      <c r="CR500" s="60"/>
      <c r="CS500" s="60"/>
      <c r="CT500" s="60"/>
      <c r="CU500" s="60"/>
      <c r="CV500" s="60"/>
      <c r="CW500" s="60"/>
      <c r="CX500" s="60"/>
      <c r="CY500" s="60"/>
      <c r="CZ500" s="60"/>
      <c r="DA500" s="60"/>
      <c r="DB500" s="60"/>
      <c r="DC500" s="60"/>
      <c r="DD500" s="60"/>
      <c r="DE500" s="60"/>
      <c r="DF500" s="60"/>
      <c r="DG500" s="60"/>
      <c r="DH500" s="53"/>
    </row>
    <row r="501" spans="1:159" s="56" customFormat="1" ht="15.75" x14ac:dyDescent="0.25">
      <c r="A501" s="189"/>
      <c r="B501" s="94" t="s">
        <v>18</v>
      </c>
      <c r="C501" s="95"/>
      <c r="D501" s="96">
        <v>5</v>
      </c>
      <c r="E501" s="97">
        <v>5</v>
      </c>
      <c r="F501" s="190"/>
      <c r="G501" s="97"/>
      <c r="H501" s="96"/>
      <c r="I501" s="190"/>
      <c r="J501" s="191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60"/>
      <c r="CI501" s="60"/>
      <c r="CJ501" s="60"/>
      <c r="CK501" s="60"/>
      <c r="CL501" s="60"/>
      <c r="CM501" s="60"/>
      <c r="CN501" s="60"/>
      <c r="CO501" s="60"/>
      <c r="CP501" s="60"/>
      <c r="CQ501" s="60"/>
      <c r="CR501" s="60"/>
      <c r="CS501" s="60"/>
      <c r="CT501" s="60"/>
      <c r="CU501" s="60"/>
      <c r="CV501" s="60"/>
      <c r="CW501" s="60"/>
      <c r="CX501" s="60"/>
      <c r="CY501" s="60"/>
      <c r="CZ501" s="60"/>
      <c r="DA501" s="60"/>
      <c r="DB501" s="60"/>
      <c r="DC501" s="60"/>
      <c r="DD501" s="60"/>
      <c r="DE501" s="60"/>
      <c r="DF501" s="60"/>
      <c r="DG501" s="60"/>
      <c r="DH501" s="53"/>
    </row>
    <row r="502" spans="1:159" ht="15.75" thickBot="1" x14ac:dyDescent="0.3">
      <c r="A502" s="244" t="s">
        <v>46</v>
      </c>
      <c r="B502" s="245"/>
      <c r="C502" s="246">
        <v>37.5</v>
      </c>
      <c r="D502" s="247">
        <v>37.5</v>
      </c>
      <c r="E502" s="247">
        <v>37.5</v>
      </c>
      <c r="F502" s="246">
        <v>1.8</v>
      </c>
      <c r="G502" s="246">
        <v>0.4</v>
      </c>
      <c r="H502" s="246">
        <v>18</v>
      </c>
      <c r="I502" s="246">
        <v>82.5</v>
      </c>
      <c r="J502" s="248"/>
    </row>
    <row r="503" spans="1:159" ht="23.25" customHeight="1" thickBot="1" x14ac:dyDescent="0.3">
      <c r="A503" s="234" t="s">
        <v>26</v>
      </c>
      <c r="B503" s="235"/>
      <c r="C503" s="236">
        <v>687.5</v>
      </c>
      <c r="D503" s="249"/>
      <c r="E503" s="224"/>
      <c r="F503" s="249">
        <f>SUM(F466:F502)</f>
        <v>18.400000000000002</v>
      </c>
      <c r="G503" s="249">
        <f>SUM(G466:G502)</f>
        <v>21.2</v>
      </c>
      <c r="H503" s="249">
        <f>SUM(H466:H502)</f>
        <v>87.2</v>
      </c>
      <c r="I503" s="249">
        <f>SUM(I466:I502)</f>
        <v>613.5</v>
      </c>
      <c r="J503" s="301"/>
    </row>
    <row r="504" spans="1:159" x14ac:dyDescent="0.25">
      <c r="B504" s="102" t="s">
        <v>47</v>
      </c>
      <c r="C504" s="95"/>
      <c r="D504" s="94"/>
      <c r="E504" s="97"/>
      <c r="G504" s="97"/>
      <c r="I504" s="97"/>
      <c r="J504" s="252"/>
    </row>
    <row r="505" spans="1:159" s="51" customFormat="1" x14ac:dyDescent="0.25">
      <c r="A505" s="189" t="s">
        <v>359</v>
      </c>
      <c r="B505" s="94"/>
      <c r="C505" s="278">
        <v>50</v>
      </c>
      <c r="D505" s="100"/>
      <c r="E505" s="95"/>
      <c r="F505" s="99">
        <v>3.8</v>
      </c>
      <c r="G505" s="99">
        <v>4.8</v>
      </c>
      <c r="H505" s="95">
        <v>22.3</v>
      </c>
      <c r="I505" s="99">
        <v>148</v>
      </c>
      <c r="J505" s="191" t="s">
        <v>362</v>
      </c>
      <c r="K505" s="85"/>
      <c r="L505" s="85"/>
      <c r="M505" s="85"/>
      <c r="N505" s="85"/>
      <c r="O505" s="85"/>
      <c r="P505" s="85"/>
      <c r="Q505" s="85"/>
      <c r="R505" s="85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81"/>
      <c r="AX505" s="81"/>
      <c r="AY505" s="81"/>
      <c r="AZ505" s="81"/>
      <c r="BA505" s="81"/>
      <c r="BB505" s="81"/>
      <c r="BC505" s="81"/>
      <c r="BD505" s="81"/>
      <c r="BE505" s="81"/>
      <c r="BF505" s="81"/>
      <c r="BG505" s="81"/>
      <c r="BH505" s="81"/>
      <c r="BI505" s="81"/>
      <c r="BJ505" s="81"/>
      <c r="BK505" s="81"/>
      <c r="BL505" s="81"/>
      <c r="BM505" s="81"/>
      <c r="BN505" s="81"/>
      <c r="BO505" s="81"/>
      <c r="BP505" s="81"/>
      <c r="BQ505" s="81"/>
      <c r="BR505" s="81"/>
      <c r="BS505" s="81"/>
      <c r="BT505" s="81"/>
      <c r="BU505" s="81"/>
      <c r="BV505" s="81"/>
      <c r="BW505" s="81"/>
      <c r="BX505" s="81"/>
      <c r="BY505" s="81"/>
      <c r="BZ505" s="81"/>
      <c r="CA505" s="81"/>
      <c r="CB505" s="81"/>
      <c r="CC505" s="81"/>
      <c r="CD505" s="81"/>
      <c r="CE505" s="81"/>
      <c r="CF505" s="81"/>
      <c r="CG505" s="81"/>
      <c r="CH505" s="81"/>
      <c r="CI505" s="81"/>
      <c r="CJ505" s="81"/>
      <c r="CK505" s="81"/>
      <c r="CL505" s="81"/>
      <c r="CM505" s="81"/>
      <c r="CN505" s="81"/>
      <c r="CO505" s="81"/>
      <c r="CP505" s="81"/>
      <c r="CQ505" s="81"/>
      <c r="CR505" s="81"/>
      <c r="CS505" s="81"/>
      <c r="CT505" s="81"/>
      <c r="CU505" s="81"/>
      <c r="CV505" s="81"/>
      <c r="CW505" s="81"/>
      <c r="CX505" s="81"/>
      <c r="CY505" s="81"/>
      <c r="CZ505" s="81"/>
      <c r="DA505" s="81"/>
      <c r="DB505" s="81"/>
      <c r="DC505" s="81"/>
      <c r="DD505" s="81"/>
      <c r="DE505" s="81"/>
      <c r="DF505" s="81"/>
      <c r="DG505" s="81"/>
      <c r="DH505" s="27"/>
    </row>
    <row r="506" spans="1:159" s="51" customFormat="1" x14ac:dyDescent="0.25">
      <c r="A506" s="189"/>
      <c r="B506" s="94" t="s">
        <v>43</v>
      </c>
      <c r="C506" s="302"/>
      <c r="D506" s="100">
        <v>30</v>
      </c>
      <c r="E506" s="95">
        <v>30</v>
      </c>
      <c r="F506" s="99"/>
      <c r="G506" s="99"/>
      <c r="H506" s="95"/>
      <c r="I506" s="99"/>
      <c r="J506" s="191"/>
      <c r="K506" s="85"/>
      <c r="L506" s="85"/>
      <c r="M506" s="85"/>
      <c r="N506" s="85"/>
      <c r="O506" s="85"/>
      <c r="P506" s="85"/>
      <c r="Q506" s="85"/>
      <c r="R506" s="85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  <c r="AJ506" s="81"/>
      <c r="AK506" s="81"/>
      <c r="AL506" s="81"/>
      <c r="AM506" s="81"/>
      <c r="AN506" s="81"/>
      <c r="AO506" s="81"/>
      <c r="AP506" s="81"/>
      <c r="AQ506" s="81"/>
      <c r="AR506" s="81"/>
      <c r="AS506" s="81"/>
      <c r="AT506" s="81"/>
      <c r="AU506" s="81"/>
      <c r="AV506" s="81"/>
      <c r="AW506" s="81"/>
      <c r="AX506" s="81"/>
      <c r="AY506" s="81"/>
      <c r="AZ506" s="81"/>
      <c r="BA506" s="81"/>
      <c r="BB506" s="81"/>
      <c r="BC506" s="81"/>
      <c r="BD506" s="81"/>
      <c r="BE506" s="81"/>
      <c r="BF506" s="81"/>
      <c r="BG506" s="81"/>
      <c r="BH506" s="81"/>
      <c r="BI506" s="81"/>
      <c r="BJ506" s="81"/>
      <c r="BK506" s="81"/>
      <c r="BL506" s="81"/>
      <c r="BM506" s="81"/>
      <c r="BN506" s="81"/>
      <c r="BO506" s="81"/>
      <c r="BP506" s="81"/>
      <c r="BQ506" s="81"/>
      <c r="BR506" s="81"/>
      <c r="BS506" s="81"/>
      <c r="BT506" s="81"/>
      <c r="BU506" s="81"/>
      <c r="BV506" s="81"/>
      <c r="BW506" s="81"/>
      <c r="BX506" s="81"/>
      <c r="BY506" s="81"/>
      <c r="BZ506" s="81"/>
      <c r="CA506" s="81"/>
      <c r="CB506" s="81"/>
      <c r="CC506" s="81"/>
      <c r="CD506" s="81"/>
      <c r="CE506" s="81"/>
      <c r="CF506" s="81"/>
      <c r="CG506" s="81"/>
      <c r="CH506" s="81"/>
      <c r="CI506" s="81"/>
      <c r="CJ506" s="81"/>
      <c r="CK506" s="81"/>
      <c r="CL506" s="81"/>
      <c r="CM506" s="81"/>
      <c r="CN506" s="81"/>
      <c r="CO506" s="81"/>
      <c r="CP506" s="81"/>
      <c r="CQ506" s="81"/>
      <c r="CR506" s="81"/>
      <c r="CS506" s="81"/>
      <c r="CT506" s="81"/>
      <c r="CU506" s="81"/>
      <c r="CV506" s="81"/>
      <c r="CW506" s="81"/>
      <c r="CX506" s="81"/>
      <c r="CY506" s="81"/>
      <c r="CZ506" s="81"/>
      <c r="DA506" s="81"/>
      <c r="DB506" s="81"/>
      <c r="DC506" s="81"/>
      <c r="DD506" s="81"/>
      <c r="DE506" s="81"/>
      <c r="DF506" s="81"/>
      <c r="DG506" s="81"/>
      <c r="DH506" s="27"/>
    </row>
    <row r="507" spans="1:159" s="51" customFormat="1" x14ac:dyDescent="0.25">
      <c r="A507" s="189"/>
      <c r="B507" s="94" t="s">
        <v>18</v>
      </c>
      <c r="C507" s="302"/>
      <c r="D507" s="100">
        <v>8</v>
      </c>
      <c r="E507" s="95">
        <v>8</v>
      </c>
      <c r="F507" s="99"/>
      <c r="G507" s="99"/>
      <c r="H507" s="95"/>
      <c r="I507" s="99"/>
      <c r="J507" s="191"/>
      <c r="K507" s="85"/>
      <c r="L507" s="85"/>
      <c r="M507" s="85"/>
      <c r="N507" s="85"/>
      <c r="O507" s="85"/>
      <c r="P507" s="85"/>
      <c r="Q507" s="85"/>
      <c r="R507" s="85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  <c r="AJ507" s="81"/>
      <c r="AK507" s="81"/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81"/>
      <c r="AX507" s="81"/>
      <c r="AY507" s="81"/>
      <c r="AZ507" s="81"/>
      <c r="BA507" s="81"/>
      <c r="BB507" s="81"/>
      <c r="BC507" s="81"/>
      <c r="BD507" s="81"/>
      <c r="BE507" s="81"/>
      <c r="BF507" s="81"/>
      <c r="BG507" s="81"/>
      <c r="BH507" s="81"/>
      <c r="BI507" s="81"/>
      <c r="BJ507" s="81"/>
      <c r="BK507" s="81"/>
      <c r="BL507" s="81"/>
      <c r="BM507" s="81"/>
      <c r="BN507" s="81"/>
      <c r="BO507" s="81"/>
      <c r="BP507" s="81"/>
      <c r="BQ507" s="81"/>
      <c r="BR507" s="81"/>
      <c r="BS507" s="81"/>
      <c r="BT507" s="81"/>
      <c r="BU507" s="81"/>
      <c r="BV507" s="81"/>
      <c r="BW507" s="81"/>
      <c r="BX507" s="81"/>
      <c r="BY507" s="81"/>
      <c r="BZ507" s="81"/>
      <c r="CA507" s="81"/>
      <c r="CB507" s="81"/>
      <c r="CC507" s="81"/>
      <c r="CD507" s="81"/>
      <c r="CE507" s="81"/>
      <c r="CF507" s="81"/>
      <c r="CG507" s="81"/>
      <c r="CH507" s="81"/>
      <c r="CI507" s="81"/>
      <c r="CJ507" s="81"/>
      <c r="CK507" s="81"/>
      <c r="CL507" s="81"/>
      <c r="CM507" s="81"/>
      <c r="CN507" s="81"/>
      <c r="CO507" s="81"/>
      <c r="CP507" s="81"/>
      <c r="CQ507" s="81"/>
      <c r="CR507" s="81"/>
      <c r="CS507" s="81"/>
      <c r="CT507" s="81"/>
      <c r="CU507" s="81"/>
      <c r="CV507" s="81"/>
      <c r="CW507" s="81"/>
      <c r="CX507" s="81"/>
      <c r="CY507" s="81"/>
      <c r="CZ507" s="81"/>
      <c r="DA507" s="81"/>
      <c r="DB507" s="81"/>
      <c r="DC507" s="81"/>
      <c r="DD507" s="81"/>
      <c r="DE507" s="81"/>
      <c r="DF507" s="81"/>
      <c r="DG507" s="81"/>
      <c r="DH507" s="27"/>
    </row>
    <row r="508" spans="1:159" s="51" customFormat="1" x14ac:dyDescent="0.25">
      <c r="A508" s="189"/>
      <c r="B508" s="94" t="s">
        <v>51</v>
      </c>
      <c r="C508" s="302"/>
      <c r="D508" s="100">
        <v>4</v>
      </c>
      <c r="E508" s="95">
        <v>4</v>
      </c>
      <c r="F508" s="99"/>
      <c r="G508" s="99"/>
      <c r="H508" s="95"/>
      <c r="I508" s="99"/>
      <c r="J508" s="191"/>
      <c r="K508" s="85"/>
      <c r="L508" s="85"/>
      <c r="M508" s="85"/>
      <c r="N508" s="85"/>
      <c r="O508" s="85"/>
      <c r="P508" s="85"/>
      <c r="Q508" s="85"/>
      <c r="R508" s="85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81"/>
      <c r="AG508" s="81"/>
      <c r="AH508" s="81"/>
      <c r="AI508" s="81"/>
      <c r="AJ508" s="81"/>
      <c r="AK508" s="81"/>
      <c r="AL508" s="81"/>
      <c r="AM508" s="81"/>
      <c r="AN508" s="81"/>
      <c r="AO508" s="81"/>
      <c r="AP508" s="81"/>
      <c r="AQ508" s="81"/>
      <c r="AR508" s="81"/>
      <c r="AS508" s="81"/>
      <c r="AT508" s="81"/>
      <c r="AU508" s="81"/>
      <c r="AV508" s="81"/>
      <c r="AW508" s="81"/>
      <c r="AX508" s="81"/>
      <c r="AY508" s="81"/>
      <c r="AZ508" s="81"/>
      <c r="BA508" s="81"/>
      <c r="BB508" s="81"/>
      <c r="BC508" s="81"/>
      <c r="BD508" s="81"/>
      <c r="BE508" s="81"/>
      <c r="BF508" s="81"/>
      <c r="BG508" s="81"/>
      <c r="BH508" s="81"/>
      <c r="BI508" s="81"/>
      <c r="BJ508" s="81"/>
      <c r="BK508" s="81"/>
      <c r="BL508" s="81"/>
      <c r="BM508" s="81"/>
      <c r="BN508" s="81"/>
      <c r="BO508" s="81"/>
      <c r="BP508" s="81"/>
      <c r="BQ508" s="81"/>
      <c r="BR508" s="81"/>
      <c r="BS508" s="81"/>
      <c r="BT508" s="81"/>
      <c r="BU508" s="81"/>
      <c r="BV508" s="81"/>
      <c r="BW508" s="81"/>
      <c r="BX508" s="81"/>
      <c r="BY508" s="81"/>
      <c r="BZ508" s="81"/>
      <c r="CA508" s="81"/>
      <c r="CB508" s="81"/>
      <c r="CC508" s="81"/>
      <c r="CD508" s="81"/>
      <c r="CE508" s="81"/>
      <c r="CF508" s="81"/>
      <c r="CG508" s="81"/>
      <c r="CH508" s="81"/>
      <c r="CI508" s="81"/>
      <c r="CJ508" s="81"/>
      <c r="CK508" s="81"/>
      <c r="CL508" s="81"/>
      <c r="CM508" s="81"/>
      <c r="CN508" s="81"/>
      <c r="CO508" s="81"/>
      <c r="CP508" s="81"/>
      <c r="CQ508" s="81"/>
      <c r="CR508" s="81"/>
      <c r="CS508" s="81"/>
      <c r="CT508" s="81"/>
      <c r="CU508" s="81"/>
      <c r="CV508" s="81"/>
      <c r="CW508" s="81"/>
      <c r="CX508" s="81"/>
      <c r="CY508" s="81"/>
      <c r="CZ508" s="81"/>
      <c r="DA508" s="81"/>
      <c r="DB508" s="81"/>
      <c r="DC508" s="81"/>
      <c r="DD508" s="81"/>
      <c r="DE508" s="81"/>
      <c r="DF508" s="81"/>
      <c r="DG508" s="81"/>
      <c r="DH508" s="27"/>
    </row>
    <row r="509" spans="1:159" s="51" customFormat="1" x14ac:dyDescent="0.25">
      <c r="A509" s="189"/>
      <c r="B509" s="94" t="s">
        <v>39</v>
      </c>
      <c r="C509" s="302"/>
      <c r="D509" s="100">
        <v>0.3</v>
      </c>
      <c r="E509" s="95">
        <v>0.3</v>
      </c>
      <c r="F509" s="99"/>
      <c r="G509" s="99"/>
      <c r="H509" s="95"/>
      <c r="I509" s="99"/>
      <c r="J509" s="191"/>
      <c r="K509" s="85"/>
      <c r="L509" s="85"/>
      <c r="M509" s="85"/>
      <c r="N509" s="85"/>
      <c r="O509" s="85"/>
      <c r="P509" s="85"/>
      <c r="Q509" s="85"/>
      <c r="R509" s="85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  <c r="AC509" s="81"/>
      <c r="AD509" s="81"/>
      <c r="AE509" s="81"/>
      <c r="AF509" s="81"/>
      <c r="AG509" s="81"/>
      <c r="AH509" s="81"/>
      <c r="AI509" s="81"/>
      <c r="AJ509" s="81"/>
      <c r="AK509" s="81"/>
      <c r="AL509" s="81"/>
      <c r="AM509" s="81"/>
      <c r="AN509" s="81"/>
      <c r="AO509" s="81"/>
      <c r="AP509" s="81"/>
      <c r="AQ509" s="81"/>
      <c r="AR509" s="81"/>
      <c r="AS509" s="81"/>
      <c r="AT509" s="81"/>
      <c r="AU509" s="81"/>
      <c r="AV509" s="81"/>
      <c r="AW509" s="81"/>
      <c r="AX509" s="81"/>
      <c r="AY509" s="81"/>
      <c r="AZ509" s="81"/>
      <c r="BA509" s="81"/>
      <c r="BB509" s="81"/>
      <c r="BC509" s="81"/>
      <c r="BD509" s="81"/>
      <c r="BE509" s="81"/>
      <c r="BF509" s="81"/>
      <c r="BG509" s="81"/>
      <c r="BH509" s="81"/>
      <c r="BI509" s="81"/>
      <c r="BJ509" s="81"/>
      <c r="BK509" s="81"/>
      <c r="BL509" s="81"/>
      <c r="BM509" s="81"/>
      <c r="BN509" s="81"/>
      <c r="BO509" s="81"/>
      <c r="BP509" s="81"/>
      <c r="BQ509" s="81"/>
      <c r="BR509" s="81"/>
      <c r="BS509" s="81"/>
      <c r="BT509" s="81"/>
      <c r="BU509" s="81"/>
      <c r="BV509" s="81"/>
      <c r="BW509" s="81"/>
      <c r="BX509" s="81"/>
      <c r="BY509" s="81"/>
      <c r="BZ509" s="81"/>
      <c r="CA509" s="81"/>
      <c r="CB509" s="81"/>
      <c r="CC509" s="81"/>
      <c r="CD509" s="81"/>
      <c r="CE509" s="81"/>
      <c r="CF509" s="81"/>
      <c r="CG509" s="81"/>
      <c r="CH509" s="81"/>
      <c r="CI509" s="81"/>
      <c r="CJ509" s="81"/>
      <c r="CK509" s="81"/>
      <c r="CL509" s="81"/>
      <c r="CM509" s="81"/>
      <c r="CN509" s="81"/>
      <c r="CO509" s="81"/>
      <c r="CP509" s="81"/>
      <c r="CQ509" s="81"/>
      <c r="CR509" s="81"/>
      <c r="CS509" s="81"/>
      <c r="CT509" s="81"/>
      <c r="CU509" s="81"/>
      <c r="CV509" s="81"/>
      <c r="CW509" s="81"/>
      <c r="CX509" s="81"/>
      <c r="CY509" s="81"/>
      <c r="CZ509" s="81"/>
      <c r="DA509" s="81"/>
      <c r="DB509" s="81"/>
      <c r="DC509" s="81"/>
      <c r="DD509" s="81"/>
      <c r="DE509" s="81"/>
      <c r="DF509" s="81"/>
      <c r="DG509" s="81"/>
      <c r="DH509" s="27"/>
    </row>
    <row r="510" spans="1:159" s="51" customFormat="1" x14ac:dyDescent="0.25">
      <c r="A510" s="189"/>
      <c r="B510" s="202" t="s">
        <v>53</v>
      </c>
      <c r="C510" s="192"/>
      <c r="D510" s="95">
        <v>0.38</v>
      </c>
      <c r="E510" s="95">
        <v>0.38</v>
      </c>
      <c r="F510" s="95"/>
      <c r="G510" s="95"/>
      <c r="H510" s="95"/>
      <c r="I510" s="95"/>
      <c r="J510" s="191"/>
      <c r="K510" s="85"/>
      <c r="L510" s="85"/>
      <c r="M510" s="85"/>
      <c r="N510" s="85"/>
      <c r="O510" s="85"/>
      <c r="P510" s="85"/>
      <c r="Q510" s="85"/>
      <c r="R510" s="85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  <c r="AJ510" s="81"/>
      <c r="AK510" s="81"/>
      <c r="AL510" s="81"/>
      <c r="AM510" s="81"/>
      <c r="AN510" s="81"/>
      <c r="AO510" s="81"/>
      <c r="AP510" s="81"/>
      <c r="AQ510" s="81"/>
      <c r="AR510" s="81"/>
      <c r="AS510" s="81"/>
      <c r="AT510" s="81"/>
      <c r="AU510" s="81"/>
      <c r="AV510" s="81"/>
      <c r="AW510" s="81"/>
      <c r="AX510" s="81"/>
      <c r="AY510" s="81"/>
      <c r="AZ510" s="81"/>
      <c r="BA510" s="81"/>
      <c r="BB510" s="81"/>
      <c r="BC510" s="81"/>
      <c r="BD510" s="81"/>
      <c r="BE510" s="81"/>
      <c r="BF510" s="81"/>
      <c r="BG510" s="81"/>
      <c r="BH510" s="81"/>
      <c r="BI510" s="81"/>
      <c r="BJ510" s="81"/>
      <c r="BK510" s="81"/>
      <c r="BL510" s="81"/>
      <c r="BM510" s="81"/>
      <c r="BN510" s="81"/>
      <c r="BO510" s="81"/>
      <c r="BP510" s="81"/>
      <c r="BQ510" s="81"/>
      <c r="BR510" s="81"/>
      <c r="BS510" s="81"/>
      <c r="BT510" s="81"/>
      <c r="BU510" s="81"/>
      <c r="BV510" s="81"/>
      <c r="BW510" s="81"/>
      <c r="BX510" s="81"/>
      <c r="BY510" s="81"/>
      <c r="BZ510" s="81"/>
      <c r="CA510" s="81"/>
      <c r="CB510" s="81"/>
      <c r="CC510" s="81"/>
      <c r="CD510" s="81"/>
      <c r="CE510" s="81"/>
      <c r="CF510" s="81"/>
      <c r="CG510" s="81"/>
      <c r="CH510" s="81"/>
      <c r="CI510" s="81"/>
      <c r="CJ510" s="81"/>
      <c r="CK510" s="81"/>
      <c r="CL510" s="81"/>
      <c r="CM510" s="81"/>
      <c r="CN510" s="81"/>
      <c r="CO510" s="81"/>
      <c r="CP510" s="81"/>
      <c r="CQ510" s="81"/>
      <c r="CR510" s="81"/>
      <c r="CS510" s="81"/>
      <c r="CT510" s="81"/>
      <c r="CU510" s="81"/>
      <c r="CV510" s="81"/>
      <c r="CW510" s="81"/>
      <c r="CX510" s="81"/>
      <c r="CY510" s="81"/>
      <c r="CZ510" s="81"/>
      <c r="DA510" s="81"/>
      <c r="DB510" s="81"/>
      <c r="DC510" s="81"/>
      <c r="DD510" s="81"/>
      <c r="DE510" s="81"/>
      <c r="DF510" s="81"/>
      <c r="DG510" s="81"/>
      <c r="DH510" s="27"/>
    </row>
    <row r="511" spans="1:159" s="51" customFormat="1" x14ac:dyDescent="0.25">
      <c r="A511" s="189"/>
      <c r="B511" s="94" t="s">
        <v>16</v>
      </c>
      <c r="C511" s="302"/>
      <c r="D511" s="100">
        <v>4.5</v>
      </c>
      <c r="E511" s="95">
        <v>4.5</v>
      </c>
      <c r="F511" s="100"/>
      <c r="G511" s="95"/>
      <c r="H511" s="100"/>
      <c r="I511" s="99"/>
      <c r="J511" s="191"/>
      <c r="K511" s="85"/>
      <c r="L511" s="85"/>
      <c r="M511" s="85"/>
      <c r="N511" s="85"/>
      <c r="O511" s="85"/>
      <c r="P511" s="85"/>
      <c r="Q511" s="85"/>
      <c r="R511" s="85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  <c r="AJ511" s="81"/>
      <c r="AK511" s="81"/>
      <c r="AL511" s="81"/>
      <c r="AM511" s="81"/>
      <c r="AN511" s="81"/>
      <c r="AO511" s="81"/>
      <c r="AP511" s="81"/>
      <c r="AQ511" s="81"/>
      <c r="AR511" s="81"/>
      <c r="AS511" s="81"/>
      <c r="AT511" s="81"/>
      <c r="AU511" s="81"/>
      <c r="AV511" s="81"/>
      <c r="AW511" s="81"/>
      <c r="AX511" s="81"/>
      <c r="AY511" s="81"/>
      <c r="AZ511" s="81"/>
      <c r="BA511" s="81"/>
      <c r="BB511" s="81"/>
      <c r="BC511" s="81"/>
      <c r="BD511" s="81"/>
      <c r="BE511" s="81"/>
      <c r="BF511" s="81"/>
      <c r="BG511" s="81"/>
      <c r="BH511" s="81"/>
      <c r="BI511" s="81"/>
      <c r="BJ511" s="81"/>
      <c r="BK511" s="81"/>
      <c r="BL511" s="81"/>
      <c r="BM511" s="81"/>
      <c r="BN511" s="81"/>
      <c r="BO511" s="81"/>
      <c r="BP511" s="81"/>
      <c r="BQ511" s="81"/>
      <c r="BR511" s="81"/>
      <c r="BS511" s="81"/>
      <c r="BT511" s="81"/>
      <c r="BU511" s="81"/>
      <c r="BV511" s="81"/>
      <c r="BW511" s="81"/>
      <c r="BX511" s="81"/>
      <c r="BY511" s="81"/>
      <c r="BZ511" s="81"/>
      <c r="CA511" s="81"/>
      <c r="CB511" s="81"/>
      <c r="CC511" s="81"/>
      <c r="CD511" s="81"/>
      <c r="CE511" s="81"/>
      <c r="CF511" s="81"/>
      <c r="CG511" s="81"/>
      <c r="CH511" s="81"/>
      <c r="CI511" s="81"/>
      <c r="CJ511" s="81"/>
      <c r="CK511" s="81"/>
      <c r="CL511" s="81"/>
      <c r="CM511" s="81"/>
      <c r="CN511" s="81"/>
      <c r="CO511" s="81"/>
      <c r="CP511" s="81"/>
      <c r="CQ511" s="81"/>
      <c r="CR511" s="81"/>
      <c r="CS511" s="81"/>
      <c r="CT511" s="81"/>
      <c r="CU511" s="81"/>
      <c r="CV511" s="81"/>
      <c r="CW511" s="81"/>
      <c r="CX511" s="81"/>
      <c r="CY511" s="81"/>
      <c r="CZ511" s="81"/>
      <c r="DA511" s="81"/>
      <c r="DB511" s="81"/>
      <c r="DC511" s="81"/>
      <c r="DD511" s="81"/>
      <c r="DE511" s="81"/>
      <c r="DF511" s="81"/>
      <c r="DG511" s="81"/>
      <c r="DH511" s="27"/>
    </row>
    <row r="512" spans="1:159" s="51" customFormat="1" x14ac:dyDescent="0.25">
      <c r="A512" s="189"/>
      <c r="B512" s="94" t="s">
        <v>20</v>
      </c>
      <c r="C512" s="302"/>
      <c r="D512" s="100">
        <v>4.5</v>
      </c>
      <c r="E512" s="95">
        <v>4.5</v>
      </c>
      <c r="F512" s="100"/>
      <c r="G512" s="95"/>
      <c r="H512" s="100"/>
      <c r="I512" s="99"/>
      <c r="J512" s="191"/>
      <c r="K512" s="85"/>
      <c r="L512" s="85"/>
      <c r="M512" s="85"/>
      <c r="N512" s="85"/>
      <c r="O512" s="85"/>
      <c r="P512" s="85"/>
      <c r="Q512" s="85"/>
      <c r="R512" s="85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81"/>
      <c r="AG512" s="81"/>
      <c r="AH512" s="81"/>
      <c r="AI512" s="81"/>
      <c r="AJ512" s="81"/>
      <c r="AK512" s="81"/>
      <c r="AL512" s="81"/>
      <c r="AM512" s="81"/>
      <c r="AN512" s="81"/>
      <c r="AO512" s="81"/>
      <c r="AP512" s="81"/>
      <c r="AQ512" s="81"/>
      <c r="AR512" s="81"/>
      <c r="AS512" s="81"/>
      <c r="AT512" s="81"/>
      <c r="AU512" s="81"/>
      <c r="AV512" s="81"/>
      <c r="AW512" s="81"/>
      <c r="AX512" s="81"/>
      <c r="AY512" s="81"/>
      <c r="AZ512" s="81"/>
      <c r="BA512" s="81"/>
      <c r="BB512" s="81"/>
      <c r="BC512" s="81"/>
      <c r="BD512" s="81"/>
      <c r="BE512" s="81"/>
      <c r="BF512" s="81"/>
      <c r="BG512" s="81"/>
      <c r="BH512" s="81"/>
      <c r="BI512" s="81"/>
      <c r="BJ512" s="81"/>
      <c r="BK512" s="81"/>
      <c r="BL512" s="81"/>
      <c r="BM512" s="81"/>
      <c r="BN512" s="81"/>
      <c r="BO512" s="81"/>
      <c r="BP512" s="81"/>
      <c r="BQ512" s="81"/>
      <c r="BR512" s="81"/>
      <c r="BS512" s="81"/>
      <c r="BT512" s="81"/>
      <c r="BU512" s="81"/>
      <c r="BV512" s="81"/>
      <c r="BW512" s="81"/>
      <c r="BX512" s="81"/>
      <c r="BY512" s="81"/>
      <c r="BZ512" s="81"/>
      <c r="CA512" s="81"/>
      <c r="CB512" s="81"/>
      <c r="CC512" s="81"/>
      <c r="CD512" s="81"/>
      <c r="CE512" s="81"/>
      <c r="CF512" s="81"/>
      <c r="CG512" s="81"/>
      <c r="CH512" s="81"/>
      <c r="CI512" s="81"/>
      <c r="CJ512" s="81"/>
      <c r="CK512" s="81"/>
      <c r="CL512" s="81"/>
      <c r="CM512" s="81"/>
      <c r="CN512" s="81"/>
      <c r="CO512" s="81"/>
      <c r="CP512" s="81"/>
      <c r="CQ512" s="81"/>
      <c r="CR512" s="81"/>
      <c r="CS512" s="81"/>
      <c r="CT512" s="81"/>
      <c r="CU512" s="81"/>
      <c r="CV512" s="81"/>
      <c r="CW512" s="81"/>
      <c r="CX512" s="81"/>
      <c r="CY512" s="81"/>
      <c r="CZ512" s="81"/>
      <c r="DA512" s="81"/>
      <c r="DB512" s="81"/>
      <c r="DC512" s="81"/>
      <c r="DD512" s="81"/>
      <c r="DE512" s="81"/>
      <c r="DF512" s="81"/>
      <c r="DG512" s="81"/>
      <c r="DH512" s="27"/>
    </row>
    <row r="513" spans="1:112" s="51" customFormat="1" x14ac:dyDescent="0.25">
      <c r="A513" s="189"/>
      <c r="B513" s="94" t="s">
        <v>17</v>
      </c>
      <c r="C513" s="302"/>
      <c r="D513" s="100">
        <v>9</v>
      </c>
      <c r="E513" s="95">
        <v>9</v>
      </c>
      <c r="F513" s="100"/>
      <c r="G513" s="95"/>
      <c r="H513" s="100"/>
      <c r="I513" s="99"/>
      <c r="J513" s="191"/>
      <c r="K513" s="85"/>
      <c r="L513" s="85"/>
      <c r="M513" s="85"/>
      <c r="N513" s="85"/>
      <c r="O513" s="85"/>
      <c r="P513" s="85"/>
      <c r="Q513" s="85"/>
      <c r="R513" s="85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81"/>
      <c r="AK513" s="81"/>
      <c r="AL513" s="81"/>
      <c r="AM513" s="81"/>
      <c r="AN513" s="81"/>
      <c r="AO513" s="81"/>
      <c r="AP513" s="81"/>
      <c r="AQ513" s="81"/>
      <c r="AR513" s="81"/>
      <c r="AS513" s="81"/>
      <c r="AT513" s="81"/>
      <c r="AU513" s="81"/>
      <c r="AV513" s="81"/>
      <c r="AW513" s="81"/>
      <c r="AX513" s="81"/>
      <c r="AY513" s="81"/>
      <c r="AZ513" s="81"/>
      <c r="BA513" s="81"/>
      <c r="BB513" s="81"/>
      <c r="BC513" s="81"/>
      <c r="BD513" s="81"/>
      <c r="BE513" s="81"/>
      <c r="BF513" s="81"/>
      <c r="BG513" s="81"/>
      <c r="BH513" s="81"/>
      <c r="BI513" s="81"/>
      <c r="BJ513" s="81"/>
      <c r="BK513" s="81"/>
      <c r="BL513" s="81"/>
      <c r="BM513" s="81"/>
      <c r="BN513" s="81"/>
      <c r="BO513" s="81"/>
      <c r="BP513" s="81"/>
      <c r="BQ513" s="81"/>
      <c r="BR513" s="81"/>
      <c r="BS513" s="81"/>
      <c r="BT513" s="81"/>
      <c r="BU513" s="81"/>
      <c r="BV513" s="81"/>
      <c r="BW513" s="81"/>
      <c r="BX513" s="81"/>
      <c r="BY513" s="81"/>
      <c r="BZ513" s="81"/>
      <c r="CA513" s="81"/>
      <c r="CB513" s="81"/>
      <c r="CC513" s="81"/>
      <c r="CD513" s="81"/>
      <c r="CE513" s="81"/>
      <c r="CF513" s="81"/>
      <c r="CG513" s="81"/>
      <c r="CH513" s="81"/>
      <c r="CI513" s="81"/>
      <c r="CJ513" s="81"/>
      <c r="CK513" s="81"/>
      <c r="CL513" s="81"/>
      <c r="CM513" s="81"/>
      <c r="CN513" s="81"/>
      <c r="CO513" s="81"/>
      <c r="CP513" s="81"/>
      <c r="CQ513" s="81"/>
      <c r="CR513" s="81"/>
      <c r="CS513" s="81"/>
      <c r="CT513" s="81"/>
      <c r="CU513" s="81"/>
      <c r="CV513" s="81"/>
      <c r="CW513" s="81"/>
      <c r="CX513" s="81"/>
      <c r="CY513" s="81"/>
      <c r="CZ513" s="81"/>
      <c r="DA513" s="81"/>
      <c r="DB513" s="81"/>
      <c r="DC513" s="81"/>
      <c r="DD513" s="81"/>
      <c r="DE513" s="81"/>
      <c r="DF513" s="81"/>
      <c r="DG513" s="81"/>
      <c r="DH513" s="27"/>
    </row>
    <row r="514" spans="1:112" s="51" customFormat="1" x14ac:dyDescent="0.25">
      <c r="A514" s="189"/>
      <c r="B514" s="94" t="s">
        <v>51</v>
      </c>
      <c r="C514" s="302"/>
      <c r="D514" s="100">
        <v>0.9</v>
      </c>
      <c r="E514" s="95">
        <v>0.9</v>
      </c>
      <c r="F514" s="100"/>
      <c r="G514" s="95"/>
      <c r="H514" s="100"/>
      <c r="I514" s="99"/>
      <c r="J514" s="191"/>
      <c r="K514" s="85"/>
      <c r="L514" s="85"/>
      <c r="M514" s="85"/>
      <c r="N514" s="85"/>
      <c r="O514" s="85"/>
      <c r="P514" s="85"/>
      <c r="Q514" s="85"/>
      <c r="R514" s="85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  <c r="AJ514" s="81"/>
      <c r="AK514" s="81"/>
      <c r="AL514" s="81"/>
      <c r="AM514" s="81"/>
      <c r="AN514" s="81"/>
      <c r="AO514" s="81"/>
      <c r="AP514" s="81"/>
      <c r="AQ514" s="81"/>
      <c r="AR514" s="81"/>
      <c r="AS514" s="81"/>
      <c r="AT514" s="81"/>
      <c r="AU514" s="81"/>
      <c r="AV514" s="81"/>
      <c r="AW514" s="81"/>
      <c r="AX514" s="81"/>
      <c r="AY514" s="81"/>
      <c r="AZ514" s="81"/>
      <c r="BA514" s="81"/>
      <c r="BB514" s="81"/>
      <c r="BC514" s="81"/>
      <c r="BD514" s="81"/>
      <c r="BE514" s="81"/>
      <c r="BF514" s="81"/>
      <c r="BG514" s="81"/>
      <c r="BH514" s="81"/>
      <c r="BI514" s="81"/>
      <c r="BJ514" s="81"/>
      <c r="BK514" s="81"/>
      <c r="BL514" s="81"/>
      <c r="BM514" s="81"/>
      <c r="BN514" s="81"/>
      <c r="BO514" s="81"/>
      <c r="BP514" s="81"/>
      <c r="BQ514" s="81"/>
      <c r="BR514" s="81"/>
      <c r="BS514" s="81"/>
      <c r="BT514" s="81"/>
      <c r="BU514" s="81"/>
      <c r="BV514" s="81"/>
      <c r="BW514" s="81"/>
      <c r="BX514" s="81"/>
      <c r="BY514" s="81"/>
      <c r="BZ514" s="81"/>
      <c r="CA514" s="81"/>
      <c r="CB514" s="81"/>
      <c r="CC514" s="81"/>
      <c r="CD514" s="81"/>
      <c r="CE514" s="81"/>
      <c r="CF514" s="81"/>
      <c r="CG514" s="81"/>
      <c r="CH514" s="81"/>
      <c r="CI514" s="81"/>
      <c r="CJ514" s="81"/>
      <c r="CK514" s="81"/>
      <c r="CL514" s="81"/>
      <c r="CM514" s="81"/>
      <c r="CN514" s="81"/>
      <c r="CO514" s="81"/>
      <c r="CP514" s="81"/>
      <c r="CQ514" s="81"/>
      <c r="CR514" s="81"/>
      <c r="CS514" s="81"/>
      <c r="CT514" s="81"/>
      <c r="CU514" s="81"/>
      <c r="CV514" s="81"/>
      <c r="CW514" s="81"/>
      <c r="CX514" s="81"/>
      <c r="CY514" s="81"/>
      <c r="CZ514" s="81"/>
      <c r="DA514" s="81"/>
      <c r="DB514" s="81"/>
      <c r="DC514" s="81"/>
      <c r="DD514" s="81"/>
      <c r="DE514" s="81"/>
      <c r="DF514" s="81"/>
      <c r="DG514" s="81"/>
      <c r="DH514" s="27"/>
    </row>
    <row r="515" spans="1:112" s="51" customFormat="1" x14ac:dyDescent="0.25">
      <c r="A515" s="189"/>
      <c r="B515" s="94" t="s">
        <v>41</v>
      </c>
      <c r="C515" s="302"/>
      <c r="D515" s="100"/>
      <c r="E515" s="95">
        <v>61</v>
      </c>
      <c r="F515" s="100"/>
      <c r="G515" s="95"/>
      <c r="H515" s="100"/>
      <c r="I515" s="99"/>
      <c r="J515" s="191"/>
      <c r="K515" s="85"/>
      <c r="L515" s="85"/>
      <c r="M515" s="85"/>
      <c r="N515" s="85"/>
      <c r="O515" s="85"/>
      <c r="P515" s="85"/>
      <c r="Q515" s="85"/>
      <c r="R515" s="85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  <c r="AT515" s="81"/>
      <c r="AU515" s="81"/>
      <c r="AV515" s="81"/>
      <c r="AW515" s="81"/>
      <c r="AX515" s="81"/>
      <c r="AY515" s="81"/>
      <c r="AZ515" s="81"/>
      <c r="BA515" s="81"/>
      <c r="BB515" s="81"/>
      <c r="BC515" s="81"/>
      <c r="BD515" s="81"/>
      <c r="BE515" s="81"/>
      <c r="BF515" s="81"/>
      <c r="BG515" s="81"/>
      <c r="BH515" s="81"/>
      <c r="BI515" s="81"/>
      <c r="BJ515" s="81"/>
      <c r="BK515" s="81"/>
      <c r="BL515" s="81"/>
      <c r="BM515" s="81"/>
      <c r="BN515" s="81"/>
      <c r="BO515" s="81"/>
      <c r="BP515" s="81"/>
      <c r="BQ515" s="81"/>
      <c r="BR515" s="81"/>
      <c r="BS515" s="81"/>
      <c r="BT515" s="81"/>
      <c r="BU515" s="81"/>
      <c r="BV515" s="81"/>
      <c r="BW515" s="81"/>
      <c r="BX515" s="81"/>
      <c r="BY515" s="81"/>
      <c r="BZ515" s="81"/>
      <c r="CA515" s="81"/>
      <c r="CB515" s="81"/>
      <c r="CC515" s="81"/>
      <c r="CD515" s="81"/>
      <c r="CE515" s="81"/>
      <c r="CF515" s="81"/>
      <c r="CG515" s="81"/>
      <c r="CH515" s="81"/>
      <c r="CI515" s="81"/>
      <c r="CJ515" s="81"/>
      <c r="CK515" s="81"/>
      <c r="CL515" s="81"/>
      <c r="CM515" s="81"/>
      <c r="CN515" s="81"/>
      <c r="CO515" s="81"/>
      <c r="CP515" s="81"/>
      <c r="CQ515" s="81"/>
      <c r="CR515" s="81"/>
      <c r="CS515" s="81"/>
      <c r="CT515" s="81"/>
      <c r="CU515" s="81"/>
      <c r="CV515" s="81"/>
      <c r="CW515" s="81"/>
      <c r="CX515" s="81"/>
      <c r="CY515" s="81"/>
      <c r="CZ515" s="81"/>
      <c r="DA515" s="81"/>
      <c r="DB515" s="81"/>
      <c r="DC515" s="81"/>
      <c r="DD515" s="81"/>
      <c r="DE515" s="81"/>
      <c r="DF515" s="81"/>
      <c r="DG515" s="81"/>
      <c r="DH515" s="27"/>
    </row>
    <row r="516" spans="1:112" s="25" customFormat="1" x14ac:dyDescent="0.25">
      <c r="A516" s="189"/>
      <c r="B516" s="94" t="s">
        <v>34</v>
      </c>
      <c r="C516" s="302"/>
      <c r="D516" s="100">
        <v>1</v>
      </c>
      <c r="E516" s="95">
        <v>1</v>
      </c>
      <c r="F516" s="100"/>
      <c r="G516" s="95"/>
      <c r="H516" s="100"/>
      <c r="I516" s="99"/>
      <c r="J516" s="191"/>
      <c r="K516" s="79"/>
      <c r="L516" s="79"/>
      <c r="M516" s="79"/>
      <c r="N516" s="79"/>
      <c r="O516" s="79"/>
      <c r="P516" s="79"/>
      <c r="Q516" s="79"/>
      <c r="R516" s="79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75"/>
      <c r="CB516" s="75"/>
      <c r="CC516" s="75"/>
      <c r="CD516" s="75"/>
      <c r="CE516" s="75"/>
      <c r="CF516" s="75"/>
      <c r="CG516" s="75"/>
      <c r="CH516" s="75"/>
      <c r="CI516" s="75"/>
      <c r="CJ516" s="75"/>
      <c r="CK516" s="75"/>
      <c r="CL516" s="75"/>
      <c r="CM516" s="75"/>
      <c r="CN516" s="75"/>
      <c r="CO516" s="75"/>
      <c r="CP516" s="75"/>
      <c r="CQ516" s="75"/>
      <c r="CR516" s="75"/>
      <c r="CS516" s="75"/>
      <c r="CT516" s="75"/>
      <c r="CU516" s="75"/>
      <c r="CV516" s="75"/>
      <c r="CW516" s="75"/>
      <c r="CX516" s="75"/>
      <c r="CY516" s="75"/>
      <c r="CZ516" s="75"/>
      <c r="DA516" s="75"/>
      <c r="DB516" s="75"/>
      <c r="DC516" s="75"/>
      <c r="DD516" s="75"/>
      <c r="DE516" s="75"/>
      <c r="DF516" s="75"/>
      <c r="DG516" s="75"/>
      <c r="DH516"/>
    </row>
    <row r="517" spans="1:112" x14ac:dyDescent="0.25">
      <c r="A517" s="198" t="s">
        <v>72</v>
      </c>
      <c r="B517" s="102"/>
      <c r="C517" s="95">
        <v>110</v>
      </c>
      <c r="D517" s="96"/>
      <c r="E517" s="97"/>
      <c r="F517" s="201">
        <v>3.19</v>
      </c>
      <c r="G517" s="201">
        <v>2.75</v>
      </c>
      <c r="H517" s="201">
        <v>4.62</v>
      </c>
      <c r="I517" s="201">
        <v>59</v>
      </c>
      <c r="J517" s="191" t="s">
        <v>55</v>
      </c>
    </row>
    <row r="518" spans="1:112" x14ac:dyDescent="0.25">
      <c r="A518" s="198"/>
      <c r="B518" s="102" t="s">
        <v>115</v>
      </c>
      <c r="C518" s="95"/>
      <c r="D518" s="96">
        <v>114</v>
      </c>
      <c r="E518" s="97">
        <v>110</v>
      </c>
      <c r="F518" s="205"/>
      <c r="G518" s="115"/>
      <c r="H518" s="201"/>
      <c r="I518" s="115"/>
      <c r="J518" s="191"/>
    </row>
    <row r="519" spans="1:112" s="25" customFormat="1" x14ac:dyDescent="0.25">
      <c r="A519" s="189" t="s">
        <v>313</v>
      </c>
      <c r="B519" s="94"/>
      <c r="C519" s="302" t="s">
        <v>266</v>
      </c>
      <c r="D519" s="100"/>
      <c r="E519" s="95"/>
      <c r="F519" s="96">
        <v>7.3</v>
      </c>
      <c r="G519" s="97">
        <v>10</v>
      </c>
      <c r="H519" s="96">
        <v>33.200000000000003</v>
      </c>
      <c r="I519" s="97">
        <v>252</v>
      </c>
      <c r="J519" s="191" t="s">
        <v>314</v>
      </c>
      <c r="K519" s="79"/>
      <c r="L519" s="79"/>
      <c r="M519" s="79"/>
      <c r="N519" s="79"/>
      <c r="O519" s="79"/>
      <c r="P519" s="79"/>
      <c r="Q519" s="79"/>
      <c r="R519" s="79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75"/>
      <c r="CB519" s="75"/>
      <c r="CC519" s="75"/>
      <c r="CD519" s="75"/>
      <c r="CE519" s="75"/>
      <c r="CF519" s="75"/>
      <c r="CG519" s="75"/>
      <c r="CH519" s="75"/>
      <c r="CI519" s="75"/>
      <c r="CJ519" s="75"/>
      <c r="CK519" s="75"/>
      <c r="CL519" s="75"/>
      <c r="CM519" s="75"/>
      <c r="CN519" s="75"/>
      <c r="CO519" s="75"/>
      <c r="CP519" s="75"/>
      <c r="CQ519" s="75"/>
      <c r="CR519" s="75"/>
      <c r="CS519" s="75"/>
      <c r="CT519" s="75"/>
      <c r="CU519" s="75"/>
      <c r="CV519" s="75"/>
      <c r="CW519" s="75"/>
      <c r="CX519" s="75"/>
      <c r="CY519" s="75"/>
      <c r="CZ519" s="75"/>
      <c r="DA519" s="75"/>
      <c r="DB519" s="75"/>
      <c r="DC519" s="75"/>
      <c r="DD519" s="75"/>
      <c r="DE519" s="75"/>
      <c r="DF519" s="75"/>
      <c r="DG519" s="75"/>
      <c r="DH519"/>
    </row>
    <row r="520" spans="1:112" s="25" customFormat="1" x14ac:dyDescent="0.25">
      <c r="A520" s="189"/>
      <c r="B520" s="94" t="s">
        <v>183</v>
      </c>
      <c r="C520" s="302"/>
      <c r="D520" s="100">
        <v>43</v>
      </c>
      <c r="E520" s="95">
        <v>43</v>
      </c>
      <c r="F520" s="100"/>
      <c r="G520" s="95"/>
      <c r="H520" s="100"/>
      <c r="I520" s="99"/>
      <c r="J520" s="191"/>
      <c r="K520" s="79"/>
      <c r="L520" s="79"/>
      <c r="M520" s="79"/>
      <c r="N520" s="79"/>
      <c r="O520" s="79"/>
      <c r="P520" s="79"/>
      <c r="Q520" s="79"/>
      <c r="R520" s="79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75"/>
      <c r="CB520" s="75"/>
      <c r="CC520" s="75"/>
      <c r="CD520" s="75"/>
      <c r="CE520" s="75"/>
      <c r="CF520" s="75"/>
      <c r="CG520" s="75"/>
      <c r="CH520" s="75"/>
      <c r="CI520" s="75"/>
      <c r="CJ520" s="75"/>
      <c r="CK520" s="75"/>
      <c r="CL520" s="75"/>
      <c r="CM520" s="75"/>
      <c r="CN520" s="75"/>
      <c r="CO520" s="75"/>
      <c r="CP520" s="75"/>
      <c r="CQ520" s="75"/>
      <c r="CR520" s="75"/>
      <c r="CS520" s="75"/>
      <c r="CT520" s="75"/>
      <c r="CU520" s="75"/>
      <c r="CV520" s="75"/>
      <c r="CW520" s="75"/>
      <c r="CX520" s="75"/>
      <c r="CY520" s="75"/>
      <c r="CZ520" s="75"/>
      <c r="DA520" s="75"/>
      <c r="DB520" s="75"/>
      <c r="DC520" s="75"/>
      <c r="DD520" s="75"/>
      <c r="DE520" s="75"/>
      <c r="DF520" s="75"/>
      <c r="DG520" s="75"/>
      <c r="DH520"/>
    </row>
    <row r="521" spans="1:112" s="25" customFormat="1" x14ac:dyDescent="0.25">
      <c r="A521" s="189"/>
      <c r="B521" s="94" t="s">
        <v>52</v>
      </c>
      <c r="C521" s="302"/>
      <c r="D521" s="100">
        <v>52.8</v>
      </c>
      <c r="E521" s="95">
        <v>52.8</v>
      </c>
      <c r="F521" s="100"/>
      <c r="G521" s="95"/>
      <c r="H521" s="100"/>
      <c r="I521" s="99"/>
      <c r="J521" s="191"/>
      <c r="K521" s="79"/>
      <c r="L521" s="79"/>
      <c r="M521" s="79"/>
      <c r="N521" s="79"/>
      <c r="O521" s="79"/>
      <c r="P521" s="79"/>
      <c r="Q521" s="79"/>
      <c r="R521" s="79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  <c r="AV521" s="75"/>
      <c r="AW521" s="75"/>
      <c r="AX521" s="75"/>
      <c r="AY521" s="75"/>
      <c r="AZ521" s="75"/>
      <c r="BA521" s="75"/>
      <c r="BB521" s="75"/>
      <c r="BC521" s="75"/>
      <c r="BD521" s="75"/>
      <c r="BE521" s="75"/>
      <c r="BF521" s="75"/>
      <c r="BG521" s="75"/>
      <c r="BH521" s="75"/>
      <c r="BI521" s="75"/>
      <c r="BJ521" s="75"/>
      <c r="BK521" s="75"/>
      <c r="BL521" s="75"/>
      <c r="BM521" s="75"/>
      <c r="BN521" s="75"/>
      <c r="BO521" s="75"/>
      <c r="BP521" s="75"/>
      <c r="BQ521" s="75"/>
      <c r="BR521" s="75"/>
      <c r="BS521" s="75"/>
      <c r="BT521" s="75"/>
      <c r="BU521" s="75"/>
      <c r="BV521" s="75"/>
      <c r="BW521" s="75"/>
      <c r="BX521" s="75"/>
      <c r="BY521" s="75"/>
      <c r="BZ521" s="75"/>
      <c r="CA521" s="75"/>
      <c r="CB521" s="75"/>
      <c r="CC521" s="75"/>
      <c r="CD521" s="75"/>
      <c r="CE521" s="75"/>
      <c r="CF521" s="75"/>
      <c r="CG521" s="75"/>
      <c r="CH521" s="75"/>
      <c r="CI521" s="75"/>
      <c r="CJ521" s="75"/>
      <c r="CK521" s="75"/>
      <c r="CL521" s="75"/>
      <c r="CM521" s="75"/>
      <c r="CN521" s="75"/>
      <c r="CO521" s="75"/>
      <c r="CP521" s="75"/>
      <c r="CQ521" s="75"/>
      <c r="CR521" s="75"/>
      <c r="CS521" s="75"/>
      <c r="CT521" s="75"/>
      <c r="CU521" s="75"/>
      <c r="CV521" s="75"/>
      <c r="CW521" s="75"/>
      <c r="CX521" s="75"/>
      <c r="CY521" s="75"/>
      <c r="CZ521" s="75"/>
      <c r="DA521" s="75"/>
      <c r="DB521" s="75"/>
      <c r="DC521" s="75"/>
      <c r="DD521" s="75"/>
      <c r="DE521" s="75"/>
      <c r="DF521" s="75"/>
      <c r="DG521" s="75"/>
      <c r="DH521"/>
    </row>
    <row r="522" spans="1:112" s="25" customFormat="1" x14ac:dyDescent="0.25">
      <c r="A522" s="189"/>
      <c r="B522" s="94" t="s">
        <v>120</v>
      </c>
      <c r="C522" s="302"/>
      <c r="D522" s="100">
        <v>25</v>
      </c>
      <c r="E522" s="95">
        <v>25</v>
      </c>
      <c r="F522" s="100"/>
      <c r="G522" s="95"/>
      <c r="H522" s="100"/>
      <c r="I522" s="99"/>
      <c r="J522" s="191"/>
      <c r="K522" s="79"/>
      <c r="L522" s="79"/>
      <c r="M522" s="79"/>
      <c r="N522" s="79"/>
      <c r="O522" s="79"/>
      <c r="P522" s="79"/>
      <c r="Q522" s="79"/>
      <c r="R522" s="79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  <c r="CA522" s="75"/>
      <c r="CB522" s="75"/>
      <c r="CC522" s="75"/>
      <c r="CD522" s="75"/>
      <c r="CE522" s="75"/>
      <c r="CF522" s="75"/>
      <c r="CG522" s="75"/>
      <c r="CH522" s="75"/>
      <c r="CI522" s="75"/>
      <c r="CJ522" s="75"/>
      <c r="CK522" s="75"/>
      <c r="CL522" s="75"/>
      <c r="CM522" s="75"/>
      <c r="CN522" s="75"/>
      <c r="CO522" s="75"/>
      <c r="CP522" s="75"/>
      <c r="CQ522" s="75"/>
      <c r="CR522" s="75"/>
      <c r="CS522" s="75"/>
      <c r="CT522" s="75"/>
      <c r="CU522" s="75"/>
      <c r="CV522" s="75"/>
      <c r="CW522" s="75"/>
      <c r="CX522" s="75"/>
      <c r="CY522" s="75"/>
      <c r="CZ522" s="75"/>
      <c r="DA522" s="75"/>
      <c r="DB522" s="75"/>
      <c r="DC522" s="75"/>
      <c r="DD522" s="75"/>
      <c r="DE522" s="75"/>
      <c r="DF522" s="75"/>
      <c r="DG522" s="75"/>
      <c r="DH522"/>
    </row>
    <row r="523" spans="1:112" s="25" customFormat="1" x14ac:dyDescent="0.25">
      <c r="A523" s="189"/>
      <c r="B523" s="94" t="s">
        <v>32</v>
      </c>
      <c r="C523" s="302"/>
      <c r="D523" s="100">
        <v>15.66</v>
      </c>
      <c r="E523" s="95">
        <v>11.78</v>
      </c>
      <c r="F523" s="100"/>
      <c r="G523" s="95"/>
      <c r="H523" s="100"/>
      <c r="I523" s="99"/>
      <c r="J523" s="191"/>
      <c r="K523" s="79"/>
      <c r="L523" s="79"/>
      <c r="M523" s="79"/>
      <c r="N523" s="79"/>
      <c r="O523" s="79"/>
      <c r="P523" s="79"/>
      <c r="Q523" s="79"/>
      <c r="R523" s="79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  <c r="AV523" s="75"/>
      <c r="AW523" s="75"/>
      <c r="AX523" s="75"/>
      <c r="AY523" s="75"/>
      <c r="AZ523" s="75"/>
      <c r="BA523" s="75"/>
      <c r="BB523" s="75"/>
      <c r="BC523" s="75"/>
      <c r="BD523" s="75"/>
      <c r="BE523" s="75"/>
      <c r="BF523" s="75"/>
      <c r="BG523" s="75"/>
      <c r="BH523" s="75"/>
      <c r="BI523" s="75"/>
      <c r="BJ523" s="75"/>
      <c r="BK523" s="75"/>
      <c r="BL523" s="75"/>
      <c r="BM523" s="75"/>
      <c r="BN523" s="75"/>
      <c r="BO523" s="75"/>
      <c r="BP523" s="75"/>
      <c r="BQ523" s="75"/>
      <c r="BR523" s="75"/>
      <c r="BS523" s="75"/>
      <c r="BT523" s="75"/>
      <c r="BU523" s="75"/>
      <c r="BV523" s="75"/>
      <c r="BW523" s="75"/>
      <c r="BX523" s="75"/>
      <c r="BY523" s="75"/>
      <c r="BZ523" s="75"/>
      <c r="CA523" s="75"/>
      <c r="CB523" s="75"/>
      <c r="CC523" s="75"/>
      <c r="CD523" s="75"/>
      <c r="CE523" s="75"/>
      <c r="CF523" s="75"/>
      <c r="CG523" s="75"/>
      <c r="CH523" s="75"/>
      <c r="CI523" s="75"/>
      <c r="CJ523" s="75"/>
      <c r="CK523" s="75"/>
      <c r="CL523" s="75"/>
      <c r="CM523" s="75"/>
      <c r="CN523" s="75"/>
      <c r="CO523" s="75"/>
      <c r="CP523" s="75"/>
      <c r="CQ523" s="75"/>
      <c r="CR523" s="75"/>
      <c r="CS523" s="75"/>
      <c r="CT523" s="75"/>
      <c r="CU523" s="75"/>
      <c r="CV523" s="75"/>
      <c r="CW523" s="75"/>
      <c r="CX523" s="75"/>
      <c r="CY523" s="75"/>
      <c r="CZ523" s="75"/>
      <c r="DA523" s="75"/>
      <c r="DB523" s="75"/>
      <c r="DC523" s="75"/>
      <c r="DD523" s="75"/>
      <c r="DE523" s="75"/>
      <c r="DF523" s="75"/>
      <c r="DG523" s="75"/>
      <c r="DH523"/>
    </row>
    <row r="524" spans="1:112" s="25" customFormat="1" x14ac:dyDescent="0.25">
      <c r="A524" s="189"/>
      <c r="B524" s="94" t="s">
        <v>33</v>
      </c>
      <c r="C524" s="302"/>
      <c r="D524" s="100">
        <v>7.06</v>
      </c>
      <c r="E524" s="95">
        <v>5.93</v>
      </c>
      <c r="F524" s="100"/>
      <c r="G524" s="95"/>
      <c r="H524" s="100"/>
      <c r="I524" s="99"/>
      <c r="J524" s="191"/>
      <c r="K524" s="79"/>
      <c r="L524" s="79"/>
      <c r="M524" s="79"/>
      <c r="N524" s="79"/>
      <c r="O524" s="79"/>
      <c r="P524" s="79"/>
      <c r="Q524" s="79"/>
      <c r="R524" s="79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  <c r="AV524" s="75"/>
      <c r="AW524" s="75"/>
      <c r="AX524" s="75"/>
      <c r="AY524" s="75"/>
      <c r="AZ524" s="75"/>
      <c r="BA524" s="75"/>
      <c r="BB524" s="75"/>
      <c r="BC524" s="75"/>
      <c r="BD524" s="75"/>
      <c r="BE524" s="75"/>
      <c r="BF524" s="75"/>
      <c r="BG524" s="75"/>
      <c r="BH524" s="75"/>
      <c r="BI524" s="75"/>
      <c r="BJ524" s="75"/>
      <c r="BK524" s="75"/>
      <c r="BL524" s="75"/>
      <c r="BM524" s="75"/>
      <c r="BN524" s="75"/>
      <c r="BO524" s="75"/>
      <c r="BP524" s="75"/>
      <c r="BQ524" s="75"/>
      <c r="BR524" s="75"/>
      <c r="BS524" s="75"/>
      <c r="BT524" s="75"/>
      <c r="BU524" s="75"/>
      <c r="BV524" s="75"/>
      <c r="BW524" s="75"/>
      <c r="BX524" s="75"/>
      <c r="BY524" s="75"/>
      <c r="BZ524" s="75"/>
      <c r="CA524" s="75"/>
      <c r="CB524" s="75"/>
      <c r="CC524" s="75"/>
      <c r="CD524" s="75"/>
      <c r="CE524" s="75"/>
      <c r="CF524" s="75"/>
      <c r="CG524" s="75"/>
      <c r="CH524" s="75"/>
      <c r="CI524" s="75"/>
      <c r="CJ524" s="75"/>
      <c r="CK524" s="75"/>
      <c r="CL524" s="75"/>
      <c r="CM524" s="75"/>
      <c r="CN524" s="75"/>
      <c r="CO524" s="75"/>
      <c r="CP524" s="75"/>
      <c r="CQ524" s="75"/>
      <c r="CR524" s="75"/>
      <c r="CS524" s="75"/>
      <c r="CT524" s="75"/>
      <c r="CU524" s="75"/>
      <c r="CV524" s="75"/>
      <c r="CW524" s="75"/>
      <c r="CX524" s="75"/>
      <c r="CY524" s="75"/>
      <c r="CZ524" s="75"/>
      <c r="DA524" s="75"/>
      <c r="DB524" s="75"/>
      <c r="DC524" s="75"/>
      <c r="DD524" s="75"/>
      <c r="DE524" s="75"/>
      <c r="DF524" s="75"/>
      <c r="DG524" s="75"/>
      <c r="DH524"/>
    </row>
    <row r="525" spans="1:112" s="25" customFormat="1" x14ac:dyDescent="0.25">
      <c r="A525" s="189"/>
      <c r="B525" s="94" t="s">
        <v>34</v>
      </c>
      <c r="C525" s="302"/>
      <c r="D525" s="100">
        <v>5.8</v>
      </c>
      <c r="E525" s="95">
        <v>5.8</v>
      </c>
      <c r="F525" s="100"/>
      <c r="G525" s="95"/>
      <c r="H525" s="100"/>
      <c r="I525" s="99"/>
      <c r="J525" s="191"/>
      <c r="K525" s="79"/>
      <c r="L525" s="79"/>
      <c r="M525" s="79"/>
      <c r="N525" s="79"/>
      <c r="O525" s="79"/>
      <c r="P525" s="79"/>
      <c r="Q525" s="79"/>
      <c r="R525" s="79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5"/>
      <c r="BJ525" s="75"/>
      <c r="BK525" s="75"/>
      <c r="BL525" s="75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75"/>
      <c r="CB525" s="75"/>
      <c r="CC525" s="75"/>
      <c r="CD525" s="75"/>
      <c r="CE525" s="75"/>
      <c r="CF525" s="75"/>
      <c r="CG525" s="75"/>
      <c r="CH525" s="75"/>
      <c r="CI525" s="75"/>
      <c r="CJ525" s="75"/>
      <c r="CK525" s="75"/>
      <c r="CL525" s="75"/>
      <c r="CM525" s="75"/>
      <c r="CN525" s="75"/>
      <c r="CO525" s="75"/>
      <c r="CP525" s="75"/>
      <c r="CQ525" s="75"/>
      <c r="CR525" s="75"/>
      <c r="CS525" s="75"/>
      <c r="CT525" s="75"/>
      <c r="CU525" s="75"/>
      <c r="CV525" s="75"/>
      <c r="CW525" s="75"/>
      <c r="CX525" s="75"/>
      <c r="CY525" s="75"/>
      <c r="CZ525" s="75"/>
      <c r="DA525" s="75"/>
      <c r="DB525" s="75"/>
      <c r="DC525" s="75"/>
      <c r="DD525" s="75"/>
      <c r="DE525" s="75"/>
      <c r="DF525" s="75"/>
      <c r="DG525" s="75"/>
      <c r="DH525"/>
    </row>
    <row r="526" spans="1:112" s="25" customFormat="1" x14ac:dyDescent="0.25">
      <c r="A526" s="189"/>
      <c r="B526" s="94" t="s">
        <v>39</v>
      </c>
      <c r="C526" s="302"/>
      <c r="D526" s="100">
        <v>0.8</v>
      </c>
      <c r="E526" s="95">
        <v>0.8</v>
      </c>
      <c r="F526" s="100"/>
      <c r="G526" s="95"/>
      <c r="H526" s="100"/>
      <c r="I526" s="99"/>
      <c r="J526" s="191"/>
      <c r="K526" s="79"/>
      <c r="L526" s="79"/>
      <c r="M526" s="79"/>
      <c r="N526" s="79"/>
      <c r="O526" s="79"/>
      <c r="P526" s="79"/>
      <c r="Q526" s="79"/>
      <c r="R526" s="79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  <c r="CA526" s="75"/>
      <c r="CB526" s="75"/>
      <c r="CC526" s="75"/>
      <c r="CD526" s="75"/>
      <c r="CE526" s="75"/>
      <c r="CF526" s="75"/>
      <c r="CG526" s="75"/>
      <c r="CH526" s="75"/>
      <c r="CI526" s="75"/>
      <c r="CJ526" s="75"/>
      <c r="CK526" s="75"/>
      <c r="CL526" s="75"/>
      <c r="CM526" s="75"/>
      <c r="CN526" s="75"/>
      <c r="CO526" s="75"/>
      <c r="CP526" s="75"/>
      <c r="CQ526" s="75"/>
      <c r="CR526" s="75"/>
      <c r="CS526" s="75"/>
      <c r="CT526" s="75"/>
      <c r="CU526" s="75"/>
      <c r="CV526" s="75"/>
      <c r="CW526" s="75"/>
      <c r="CX526" s="75"/>
      <c r="CY526" s="75"/>
      <c r="CZ526" s="75"/>
      <c r="DA526" s="75"/>
      <c r="DB526" s="75"/>
      <c r="DC526" s="75"/>
      <c r="DD526" s="75"/>
      <c r="DE526" s="75"/>
      <c r="DF526" s="75"/>
      <c r="DG526" s="75"/>
      <c r="DH526"/>
    </row>
    <row r="527" spans="1:112" s="34" customFormat="1" x14ac:dyDescent="0.25">
      <c r="A527" s="253" t="s">
        <v>324</v>
      </c>
      <c r="B527" s="94"/>
      <c r="C527" s="95">
        <v>180</v>
      </c>
      <c r="D527" s="96"/>
      <c r="E527" s="97"/>
      <c r="F527" s="99">
        <v>0.6</v>
      </c>
      <c r="G527" s="133">
        <v>0.06</v>
      </c>
      <c r="H527" s="134">
        <v>15</v>
      </c>
      <c r="I527" s="101">
        <v>62.5</v>
      </c>
      <c r="J527" s="202" t="s">
        <v>325</v>
      </c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77"/>
      <c r="CB527" s="77"/>
      <c r="CC527" s="77"/>
      <c r="CD527" s="77"/>
      <c r="CE527" s="77"/>
      <c r="CF527" s="77"/>
      <c r="CG527" s="77"/>
      <c r="CH527" s="77"/>
      <c r="CI527" s="77"/>
      <c r="CJ527" s="77"/>
      <c r="CK527" s="77"/>
      <c r="CL527" s="77"/>
      <c r="CM527" s="77"/>
      <c r="CN527" s="77"/>
      <c r="CO527" s="77"/>
      <c r="CP527" s="77"/>
      <c r="CQ527" s="77"/>
      <c r="CR527" s="77"/>
      <c r="CS527" s="77"/>
      <c r="CT527" s="77"/>
      <c r="CU527" s="77"/>
      <c r="CV527" s="77"/>
      <c r="CW527" s="77"/>
      <c r="CX527" s="77"/>
      <c r="CY527" s="77"/>
      <c r="CZ527" s="77"/>
      <c r="DA527" s="77"/>
      <c r="DB527" s="77"/>
      <c r="DC527" s="77"/>
      <c r="DD527" s="77"/>
      <c r="DE527" s="77"/>
      <c r="DF527" s="77"/>
      <c r="DG527" s="77"/>
    </row>
    <row r="528" spans="1:112" s="34" customFormat="1" x14ac:dyDescent="0.25">
      <c r="A528" s="253"/>
      <c r="B528" s="94" t="s">
        <v>286</v>
      </c>
      <c r="C528" s="95"/>
      <c r="D528" s="96">
        <v>15.3</v>
      </c>
      <c r="E528" s="97">
        <v>15</v>
      </c>
      <c r="F528" s="99"/>
      <c r="G528" s="95"/>
      <c r="H528" s="100"/>
      <c r="I528" s="101"/>
      <c r="J528" s="202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77"/>
      <c r="CB528" s="77"/>
      <c r="CC528" s="77"/>
      <c r="CD528" s="77"/>
      <c r="CE528" s="77"/>
      <c r="CF528" s="77"/>
      <c r="CG528" s="77"/>
      <c r="CH528" s="77"/>
      <c r="CI528" s="77"/>
      <c r="CJ528" s="77"/>
      <c r="CK528" s="77"/>
      <c r="CL528" s="77"/>
      <c r="CM528" s="77"/>
      <c r="CN528" s="77"/>
      <c r="CO528" s="77"/>
      <c r="CP528" s="77"/>
      <c r="CQ528" s="77"/>
      <c r="CR528" s="77"/>
      <c r="CS528" s="77"/>
      <c r="CT528" s="77"/>
      <c r="CU528" s="77"/>
      <c r="CV528" s="77"/>
      <c r="CW528" s="77"/>
      <c r="CX528" s="77"/>
      <c r="CY528" s="77"/>
      <c r="CZ528" s="77"/>
      <c r="DA528" s="77"/>
      <c r="DB528" s="77"/>
      <c r="DC528" s="77"/>
      <c r="DD528" s="77"/>
      <c r="DE528" s="77"/>
      <c r="DF528" s="77"/>
      <c r="DG528" s="77"/>
    </row>
    <row r="529" spans="1:112" s="34" customFormat="1" x14ac:dyDescent="0.25">
      <c r="A529" s="253"/>
      <c r="B529" s="94" t="s">
        <v>52</v>
      </c>
      <c r="C529" s="95"/>
      <c r="D529" s="96">
        <v>180</v>
      </c>
      <c r="E529" s="97">
        <v>180</v>
      </c>
      <c r="F529" s="99"/>
      <c r="G529" s="95"/>
      <c r="H529" s="100"/>
      <c r="I529" s="101"/>
      <c r="J529" s="202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77"/>
      <c r="CB529" s="77"/>
      <c r="CC529" s="77"/>
      <c r="CD529" s="77"/>
      <c r="CE529" s="77"/>
      <c r="CF529" s="77"/>
      <c r="CG529" s="77"/>
      <c r="CH529" s="77"/>
      <c r="CI529" s="77"/>
      <c r="CJ529" s="77"/>
      <c r="CK529" s="77"/>
      <c r="CL529" s="77"/>
      <c r="CM529" s="77"/>
      <c r="CN529" s="77"/>
      <c r="CO529" s="77"/>
      <c r="CP529" s="77"/>
      <c r="CQ529" s="77"/>
      <c r="CR529" s="77"/>
      <c r="CS529" s="77"/>
      <c r="CT529" s="77"/>
      <c r="CU529" s="77"/>
      <c r="CV529" s="77"/>
      <c r="CW529" s="77"/>
      <c r="CX529" s="77"/>
      <c r="CY529" s="77"/>
      <c r="CZ529" s="77"/>
      <c r="DA529" s="77"/>
      <c r="DB529" s="77"/>
      <c r="DC529" s="77"/>
      <c r="DD529" s="77"/>
      <c r="DE529" s="77"/>
      <c r="DF529" s="77"/>
      <c r="DG529" s="77"/>
    </row>
    <row r="530" spans="1:112" s="34" customFormat="1" x14ac:dyDescent="0.25">
      <c r="A530" s="253"/>
      <c r="B530" s="94" t="s">
        <v>18</v>
      </c>
      <c r="C530" s="95"/>
      <c r="D530" s="96">
        <v>5</v>
      </c>
      <c r="E530" s="97">
        <v>5</v>
      </c>
      <c r="F530" s="99"/>
      <c r="G530" s="95"/>
      <c r="H530" s="100"/>
      <c r="I530" s="101"/>
      <c r="J530" s="202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77"/>
      <c r="CB530" s="77"/>
      <c r="CC530" s="77"/>
      <c r="CD530" s="77"/>
      <c r="CE530" s="77"/>
      <c r="CF530" s="77"/>
      <c r="CG530" s="77"/>
      <c r="CH530" s="77"/>
      <c r="CI530" s="77"/>
      <c r="CJ530" s="77"/>
      <c r="CK530" s="77"/>
      <c r="CL530" s="77"/>
      <c r="CM530" s="77"/>
      <c r="CN530" s="77"/>
      <c r="CO530" s="77"/>
      <c r="CP530" s="77"/>
      <c r="CQ530" s="77"/>
      <c r="CR530" s="77"/>
      <c r="CS530" s="77"/>
      <c r="CT530" s="77"/>
      <c r="CU530" s="77"/>
      <c r="CV530" s="77"/>
      <c r="CW530" s="77"/>
      <c r="CX530" s="77"/>
      <c r="CY530" s="77"/>
      <c r="CZ530" s="77"/>
      <c r="DA530" s="77"/>
      <c r="DB530" s="77"/>
      <c r="DC530" s="77"/>
      <c r="DD530" s="77"/>
      <c r="DE530" s="77"/>
      <c r="DF530" s="77"/>
      <c r="DG530" s="77"/>
    </row>
    <row r="531" spans="1:112" s="25" customFormat="1" ht="15.75" thickBot="1" x14ac:dyDescent="0.3">
      <c r="A531" s="189" t="s">
        <v>38</v>
      </c>
      <c r="B531" s="94"/>
      <c r="C531" s="95">
        <v>20</v>
      </c>
      <c r="D531" s="97">
        <v>20</v>
      </c>
      <c r="E531" s="97">
        <v>20</v>
      </c>
      <c r="F531" s="97">
        <v>1.52</v>
      </c>
      <c r="G531" s="96">
        <v>0.16</v>
      </c>
      <c r="H531" s="97">
        <v>9.84</v>
      </c>
      <c r="I531" s="96">
        <v>47</v>
      </c>
      <c r="J531" s="191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75"/>
      <c r="CB531" s="75"/>
      <c r="CC531" s="75"/>
      <c r="CD531" s="75"/>
      <c r="CE531" s="75"/>
      <c r="CF531" s="75"/>
      <c r="CG531" s="75"/>
      <c r="CH531" s="75"/>
      <c r="CI531" s="75"/>
      <c r="CJ531" s="75"/>
      <c r="CK531" s="75"/>
      <c r="CL531" s="75"/>
      <c r="CM531" s="75"/>
      <c r="CN531" s="75"/>
      <c r="CO531" s="75"/>
      <c r="CP531" s="75"/>
      <c r="CQ531" s="75"/>
      <c r="CR531" s="75"/>
      <c r="CS531" s="75"/>
      <c r="CT531" s="75"/>
      <c r="CU531" s="75"/>
      <c r="CV531" s="75"/>
      <c r="CW531" s="75"/>
      <c r="CX531" s="75"/>
      <c r="CY531" s="75"/>
      <c r="CZ531" s="75"/>
      <c r="DA531" s="75"/>
      <c r="DB531" s="75"/>
      <c r="DC531" s="75"/>
      <c r="DD531" s="75"/>
      <c r="DE531" s="75"/>
      <c r="DF531" s="75"/>
      <c r="DG531" s="75"/>
    </row>
    <row r="532" spans="1:112" ht="15.75" thickBot="1" x14ac:dyDescent="0.3">
      <c r="A532" s="234" t="s">
        <v>26</v>
      </c>
      <c r="B532" s="235"/>
      <c r="C532" s="236">
        <v>490</v>
      </c>
      <c r="D532" s="249"/>
      <c r="E532" s="224"/>
      <c r="F532" s="225">
        <f>SUM(F505:F531)</f>
        <v>16.41</v>
      </c>
      <c r="G532" s="225">
        <f>SUM(G505:G531)</f>
        <v>17.77</v>
      </c>
      <c r="H532" s="225">
        <f>SUM(H505:H531)</f>
        <v>84.960000000000008</v>
      </c>
      <c r="I532" s="225">
        <f>SUM(I505:I531)</f>
        <v>568.5</v>
      </c>
      <c r="J532" s="191"/>
    </row>
    <row r="533" spans="1:112" ht="15.75" thickBot="1" x14ac:dyDescent="0.3">
      <c r="A533" s="234" t="s">
        <v>60</v>
      </c>
      <c r="B533" s="235"/>
      <c r="C533" s="236">
        <f>C460+C463+C503+C532</f>
        <v>1685.5</v>
      </c>
      <c r="D533" s="260"/>
      <c r="E533" s="224"/>
      <c r="F533" s="224">
        <f>F460+F463+F503+F532</f>
        <v>48.510000000000005</v>
      </c>
      <c r="G533" s="224">
        <f>G460+G463+G503+G532</f>
        <v>55.17</v>
      </c>
      <c r="H533" s="224">
        <f>H460+H463+H503+H532</f>
        <v>233.29</v>
      </c>
      <c r="I533" s="224">
        <f>I460+I463+I503+I532</f>
        <v>1628.5</v>
      </c>
      <c r="J533" s="226"/>
    </row>
    <row r="534" spans="1:112" x14ac:dyDescent="0.25">
      <c r="C534" s="262"/>
      <c r="D534" s="263"/>
      <c r="E534" s="96"/>
      <c r="J534" s="239"/>
    </row>
    <row r="535" spans="1:112" ht="15.75" thickBot="1" x14ac:dyDescent="0.3">
      <c r="A535" s="94" t="s">
        <v>110</v>
      </c>
      <c r="J535" s="245"/>
    </row>
    <row r="536" spans="1:112" ht="22.5" customHeight="1" x14ac:dyDescent="0.25">
      <c r="A536" s="207" t="s">
        <v>234</v>
      </c>
      <c r="B536" s="208"/>
      <c r="C536" s="209" t="s">
        <v>230</v>
      </c>
      <c r="D536" s="210" t="s">
        <v>3</v>
      </c>
      <c r="E536" s="211" t="s">
        <v>3</v>
      </c>
      <c r="F536" s="463" t="s">
        <v>231</v>
      </c>
      <c r="G536" s="464"/>
      <c r="H536" s="465"/>
      <c r="I536" s="210" t="s">
        <v>4</v>
      </c>
      <c r="J536" s="212" t="s">
        <v>232</v>
      </c>
    </row>
    <row r="537" spans="1:112" ht="15.75" thickBot="1" x14ac:dyDescent="0.3">
      <c r="A537" s="213" t="s">
        <v>233</v>
      </c>
      <c r="B537" s="214"/>
      <c r="C537" s="215"/>
      <c r="D537" s="216" t="s">
        <v>5</v>
      </c>
      <c r="E537" s="217" t="s">
        <v>5</v>
      </c>
      <c r="F537" s="218"/>
      <c r="G537" s="219"/>
      <c r="H537" s="220"/>
      <c r="I537" s="216" t="s">
        <v>6</v>
      </c>
      <c r="J537" s="191"/>
    </row>
    <row r="538" spans="1:112" ht="15.75" thickBot="1" x14ac:dyDescent="0.3">
      <c r="A538" s="221"/>
      <c r="B538" s="222"/>
      <c r="C538" s="223"/>
      <c r="D538" s="224" t="s">
        <v>7</v>
      </c>
      <c r="E538" s="224" t="s">
        <v>8</v>
      </c>
      <c r="F538" s="224" t="s">
        <v>9</v>
      </c>
      <c r="G538" s="224" t="s">
        <v>10</v>
      </c>
      <c r="H538" s="225" t="s">
        <v>11</v>
      </c>
      <c r="I538" s="225" t="s">
        <v>12</v>
      </c>
      <c r="J538" s="226"/>
    </row>
    <row r="539" spans="1:112" x14ac:dyDescent="0.25">
      <c r="A539" s="238"/>
      <c r="B539" s="239" t="s">
        <v>13</v>
      </c>
      <c r="C539" s="95"/>
      <c r="D539" s="210"/>
      <c r="E539" s="242"/>
      <c r="F539" s="210"/>
      <c r="G539" s="211"/>
      <c r="H539" s="241"/>
      <c r="I539" s="210"/>
      <c r="J539" s="191"/>
    </row>
    <row r="540" spans="1:112" s="35" customFormat="1" x14ac:dyDescent="0.25">
      <c r="A540" s="189" t="s">
        <v>394</v>
      </c>
      <c r="B540" s="202"/>
      <c r="C540" s="95" t="s">
        <v>392</v>
      </c>
      <c r="D540" s="96"/>
      <c r="E540" s="97"/>
      <c r="F540" s="190">
        <v>9.5</v>
      </c>
      <c r="G540" s="190">
        <v>8.8000000000000007</v>
      </c>
      <c r="H540" s="97">
        <v>20.100000000000001</v>
      </c>
      <c r="I540" s="190">
        <v>198</v>
      </c>
      <c r="J540" s="191" t="s">
        <v>190</v>
      </c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  <c r="AC540" s="79"/>
      <c r="AD540" s="79"/>
      <c r="AE540" s="79"/>
      <c r="AF540" s="79"/>
      <c r="AG540" s="79"/>
      <c r="AH540" s="79"/>
      <c r="AI540" s="79"/>
      <c r="AJ540" s="79"/>
      <c r="AK540" s="79"/>
      <c r="AL540" s="79"/>
      <c r="AM540" s="79"/>
      <c r="AN540" s="79"/>
      <c r="AO540" s="79"/>
      <c r="AP540" s="79"/>
      <c r="AQ540" s="79"/>
      <c r="AR540" s="79"/>
      <c r="AS540" s="79"/>
      <c r="AT540" s="79"/>
      <c r="AU540" s="79"/>
      <c r="AV540" s="79"/>
      <c r="AW540" s="79"/>
      <c r="AX540" s="79"/>
      <c r="AY540" s="79"/>
      <c r="AZ540" s="79"/>
      <c r="BA540" s="79"/>
      <c r="BB540" s="79"/>
      <c r="BC540" s="79"/>
      <c r="BD540" s="79"/>
      <c r="BE540" s="79"/>
      <c r="BF540" s="79"/>
      <c r="BG540" s="79"/>
      <c r="BH540" s="79"/>
      <c r="BI540" s="79"/>
      <c r="BJ540" s="79"/>
      <c r="BK540" s="79"/>
      <c r="BL540" s="79"/>
      <c r="BM540" s="79"/>
      <c r="BN540" s="79"/>
      <c r="BO540" s="79"/>
      <c r="BP540" s="79"/>
      <c r="BQ540" s="79"/>
      <c r="BR540" s="79"/>
      <c r="BS540" s="79"/>
      <c r="BT540" s="79"/>
      <c r="BU540" s="79"/>
      <c r="BV540" s="79"/>
      <c r="BW540" s="79"/>
      <c r="BX540" s="79"/>
      <c r="BY540" s="79"/>
      <c r="BZ540" s="79"/>
      <c r="CA540" s="79"/>
      <c r="CB540" s="79"/>
      <c r="CC540" s="79"/>
      <c r="CD540" s="79"/>
      <c r="CE540" s="79"/>
      <c r="CF540" s="79"/>
      <c r="CG540" s="79"/>
      <c r="CH540" s="79"/>
      <c r="CI540" s="79"/>
      <c r="CJ540" s="79"/>
      <c r="CK540" s="79"/>
      <c r="CL540" s="79"/>
      <c r="CM540" s="79"/>
      <c r="CN540" s="79"/>
      <c r="CO540" s="79"/>
      <c r="CP540" s="79"/>
      <c r="CQ540" s="79"/>
      <c r="CR540" s="79"/>
      <c r="CS540" s="79"/>
      <c r="CT540" s="79"/>
      <c r="CU540" s="79"/>
      <c r="CV540" s="79"/>
      <c r="CW540" s="79"/>
      <c r="CX540" s="79"/>
      <c r="CY540" s="79"/>
      <c r="CZ540" s="79"/>
      <c r="DA540" s="79"/>
      <c r="DB540" s="79"/>
      <c r="DC540" s="79"/>
      <c r="DD540" s="79"/>
      <c r="DE540" s="79"/>
      <c r="DF540" s="79"/>
      <c r="DG540" s="79"/>
      <c r="DH540" s="33"/>
    </row>
    <row r="541" spans="1:112" s="35" customFormat="1" x14ac:dyDescent="0.25">
      <c r="A541" s="189"/>
      <c r="B541" s="102" t="s">
        <v>393</v>
      </c>
      <c r="C541" s="95"/>
      <c r="D541" s="190">
        <v>25</v>
      </c>
      <c r="E541" s="97">
        <v>25</v>
      </c>
      <c r="F541" s="190"/>
      <c r="G541" s="190"/>
      <c r="H541" s="190"/>
      <c r="I541" s="190"/>
      <c r="J541" s="191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  <c r="AC541" s="79"/>
      <c r="AD541" s="79"/>
      <c r="AE541" s="79"/>
      <c r="AF541" s="79"/>
      <c r="AG541" s="79"/>
      <c r="AH541" s="79"/>
      <c r="AI541" s="79"/>
      <c r="AJ541" s="79"/>
      <c r="AK541" s="79"/>
      <c r="AL541" s="79"/>
      <c r="AM541" s="79"/>
      <c r="AN541" s="79"/>
      <c r="AO541" s="79"/>
      <c r="AP541" s="79"/>
      <c r="AQ541" s="79"/>
      <c r="AR541" s="79"/>
      <c r="AS541" s="79"/>
      <c r="AT541" s="79"/>
      <c r="AU541" s="79"/>
      <c r="AV541" s="79"/>
      <c r="AW541" s="79"/>
      <c r="AX541" s="79"/>
      <c r="AY541" s="79"/>
      <c r="AZ541" s="79"/>
      <c r="BA541" s="79"/>
      <c r="BB541" s="79"/>
      <c r="BC541" s="79"/>
      <c r="BD541" s="79"/>
      <c r="BE541" s="79"/>
      <c r="BF541" s="79"/>
      <c r="BG541" s="79"/>
      <c r="BH541" s="79"/>
      <c r="BI541" s="79"/>
      <c r="BJ541" s="79"/>
      <c r="BK541" s="79"/>
      <c r="BL541" s="79"/>
      <c r="BM541" s="79"/>
      <c r="BN541" s="79"/>
      <c r="BO541" s="79"/>
      <c r="BP541" s="79"/>
      <c r="BQ541" s="79"/>
      <c r="BR541" s="79"/>
      <c r="BS541" s="79"/>
      <c r="BT541" s="79"/>
      <c r="BU541" s="79"/>
      <c r="BV541" s="79"/>
      <c r="BW541" s="79"/>
      <c r="BX541" s="79"/>
      <c r="BY541" s="79"/>
      <c r="BZ541" s="79"/>
      <c r="CA541" s="79"/>
      <c r="CB541" s="79"/>
      <c r="CC541" s="79"/>
      <c r="CD541" s="79"/>
      <c r="CE541" s="79"/>
      <c r="CF541" s="79"/>
      <c r="CG541" s="79"/>
      <c r="CH541" s="79"/>
      <c r="CI541" s="79"/>
      <c r="CJ541" s="79"/>
      <c r="CK541" s="79"/>
      <c r="CL541" s="79"/>
      <c r="CM541" s="79"/>
      <c r="CN541" s="79"/>
      <c r="CO541" s="79"/>
      <c r="CP541" s="79"/>
      <c r="CQ541" s="79"/>
      <c r="CR541" s="79"/>
      <c r="CS541" s="79"/>
      <c r="CT541" s="79"/>
      <c r="CU541" s="79"/>
      <c r="CV541" s="79"/>
      <c r="CW541" s="79"/>
      <c r="CX541" s="79"/>
      <c r="CY541" s="79"/>
      <c r="CZ541" s="79"/>
      <c r="DA541" s="79"/>
      <c r="DB541" s="79"/>
      <c r="DC541" s="79"/>
      <c r="DD541" s="79"/>
      <c r="DE541" s="79"/>
      <c r="DF541" s="79"/>
      <c r="DG541" s="79"/>
      <c r="DH541" s="33"/>
    </row>
    <row r="542" spans="1:112" s="35" customFormat="1" x14ac:dyDescent="0.25">
      <c r="A542" s="189"/>
      <c r="B542" s="94" t="s">
        <v>16</v>
      </c>
      <c r="C542" s="99"/>
      <c r="D542" s="190">
        <v>88</v>
      </c>
      <c r="E542" s="97">
        <v>88</v>
      </c>
      <c r="F542" s="190"/>
      <c r="G542" s="190"/>
      <c r="H542" s="97"/>
      <c r="I542" s="190"/>
      <c r="J542" s="191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  <c r="AC542" s="79"/>
      <c r="AD542" s="79"/>
      <c r="AE542" s="79"/>
      <c r="AF542" s="79"/>
      <c r="AG542" s="79"/>
      <c r="AH542" s="79"/>
      <c r="AI542" s="79"/>
      <c r="AJ542" s="79"/>
      <c r="AK542" s="79"/>
      <c r="AL542" s="79"/>
      <c r="AM542" s="79"/>
      <c r="AN542" s="79"/>
      <c r="AO542" s="79"/>
      <c r="AP542" s="79"/>
      <c r="AQ542" s="79"/>
      <c r="AR542" s="79"/>
      <c r="AS542" s="79"/>
      <c r="AT542" s="79"/>
      <c r="AU542" s="79"/>
      <c r="AV542" s="79"/>
      <c r="AW542" s="79"/>
      <c r="AX542" s="79"/>
      <c r="AY542" s="79"/>
      <c r="AZ542" s="79"/>
      <c r="BA542" s="79"/>
      <c r="BB542" s="79"/>
      <c r="BC542" s="79"/>
      <c r="BD542" s="79"/>
      <c r="BE542" s="79"/>
      <c r="BF542" s="79"/>
      <c r="BG542" s="79"/>
      <c r="BH542" s="79"/>
      <c r="BI542" s="79"/>
      <c r="BJ542" s="79"/>
      <c r="BK542" s="79"/>
      <c r="BL542" s="79"/>
      <c r="BM542" s="79"/>
      <c r="BN542" s="79"/>
      <c r="BO542" s="79"/>
      <c r="BP542" s="79"/>
      <c r="BQ542" s="79"/>
      <c r="BR542" s="79"/>
      <c r="BS542" s="79"/>
      <c r="BT542" s="79"/>
      <c r="BU542" s="79"/>
      <c r="BV542" s="79"/>
      <c r="BW542" s="79"/>
      <c r="BX542" s="79"/>
      <c r="BY542" s="79"/>
      <c r="BZ542" s="79"/>
      <c r="CA542" s="79"/>
      <c r="CB542" s="79"/>
      <c r="CC542" s="79"/>
      <c r="CD542" s="79"/>
      <c r="CE542" s="79"/>
      <c r="CF542" s="79"/>
      <c r="CG542" s="79"/>
      <c r="CH542" s="79"/>
      <c r="CI542" s="79"/>
      <c r="CJ542" s="79"/>
      <c r="CK542" s="79"/>
      <c r="CL542" s="79"/>
      <c r="CM542" s="79"/>
      <c r="CN542" s="79"/>
      <c r="CO542" s="79"/>
      <c r="CP542" s="79"/>
      <c r="CQ542" s="79"/>
      <c r="CR542" s="79"/>
      <c r="CS542" s="79"/>
      <c r="CT542" s="79"/>
      <c r="CU542" s="79"/>
      <c r="CV542" s="79"/>
      <c r="CW542" s="79"/>
      <c r="CX542" s="79"/>
      <c r="CY542" s="79"/>
      <c r="CZ542" s="79"/>
      <c r="DA542" s="79"/>
      <c r="DB542" s="79"/>
      <c r="DC542" s="79"/>
      <c r="DD542" s="79"/>
      <c r="DE542" s="79"/>
      <c r="DF542" s="79"/>
      <c r="DG542" s="79"/>
      <c r="DH542" s="33"/>
    </row>
    <row r="543" spans="1:112" s="35" customFormat="1" x14ac:dyDescent="0.25">
      <c r="A543" s="189"/>
      <c r="B543" s="94" t="s">
        <v>17</v>
      </c>
      <c r="C543" s="99"/>
      <c r="D543" s="190">
        <v>88</v>
      </c>
      <c r="E543" s="97">
        <v>88</v>
      </c>
      <c r="F543" s="190"/>
      <c r="G543" s="190"/>
      <c r="H543" s="97"/>
      <c r="I543" s="190"/>
      <c r="J543" s="191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  <c r="AC543" s="79"/>
      <c r="AD543" s="79"/>
      <c r="AE543" s="79"/>
      <c r="AF543" s="79"/>
      <c r="AG543" s="79"/>
      <c r="AH543" s="79"/>
      <c r="AI543" s="79"/>
      <c r="AJ543" s="79"/>
      <c r="AK543" s="79"/>
      <c r="AL543" s="79"/>
      <c r="AM543" s="79"/>
      <c r="AN543" s="79"/>
      <c r="AO543" s="79"/>
      <c r="AP543" s="79"/>
      <c r="AQ543" s="79"/>
      <c r="AR543" s="79"/>
      <c r="AS543" s="79"/>
      <c r="AT543" s="79"/>
      <c r="AU543" s="79"/>
      <c r="AV543" s="79"/>
      <c r="AW543" s="79"/>
      <c r="AX543" s="79"/>
      <c r="AY543" s="79"/>
      <c r="AZ543" s="79"/>
      <c r="BA543" s="79"/>
      <c r="BB543" s="79"/>
      <c r="BC543" s="79"/>
      <c r="BD543" s="79"/>
      <c r="BE543" s="79"/>
      <c r="BF543" s="79"/>
      <c r="BG543" s="79"/>
      <c r="BH543" s="79"/>
      <c r="BI543" s="79"/>
      <c r="BJ543" s="79"/>
      <c r="BK543" s="79"/>
      <c r="BL543" s="79"/>
      <c r="BM543" s="79"/>
      <c r="BN543" s="79"/>
      <c r="BO543" s="79"/>
      <c r="BP543" s="79"/>
      <c r="BQ543" s="79"/>
      <c r="BR543" s="79"/>
      <c r="BS543" s="79"/>
      <c r="BT543" s="79"/>
      <c r="BU543" s="79"/>
      <c r="BV543" s="79"/>
      <c r="BW543" s="79"/>
      <c r="BX543" s="79"/>
      <c r="BY543" s="79"/>
      <c r="BZ543" s="79"/>
      <c r="CA543" s="79"/>
      <c r="CB543" s="79"/>
      <c r="CC543" s="79"/>
      <c r="CD543" s="79"/>
      <c r="CE543" s="79"/>
      <c r="CF543" s="79"/>
      <c r="CG543" s="79"/>
      <c r="CH543" s="79"/>
      <c r="CI543" s="79"/>
      <c r="CJ543" s="79"/>
      <c r="CK543" s="79"/>
      <c r="CL543" s="79"/>
      <c r="CM543" s="79"/>
      <c r="CN543" s="79"/>
      <c r="CO543" s="79"/>
      <c r="CP543" s="79"/>
      <c r="CQ543" s="79"/>
      <c r="CR543" s="79"/>
      <c r="CS543" s="79"/>
      <c r="CT543" s="79"/>
      <c r="CU543" s="79"/>
      <c r="CV543" s="79"/>
      <c r="CW543" s="79"/>
      <c r="CX543" s="79"/>
      <c r="CY543" s="79"/>
      <c r="CZ543" s="79"/>
      <c r="DA543" s="79"/>
      <c r="DB543" s="79"/>
      <c r="DC543" s="79"/>
      <c r="DD543" s="79"/>
      <c r="DE543" s="79"/>
      <c r="DF543" s="79"/>
      <c r="DG543" s="79"/>
      <c r="DH543" s="33"/>
    </row>
    <row r="544" spans="1:112" s="35" customFormat="1" x14ac:dyDescent="0.25">
      <c r="A544" s="189"/>
      <c r="B544" s="94" t="s">
        <v>18</v>
      </c>
      <c r="C544" s="95"/>
      <c r="D544" s="190">
        <v>1</v>
      </c>
      <c r="E544" s="97">
        <v>1</v>
      </c>
      <c r="F544" s="190"/>
      <c r="G544" s="190"/>
      <c r="H544" s="97"/>
      <c r="I544" s="190"/>
      <c r="J544" s="191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  <c r="AC544" s="79"/>
      <c r="AD544" s="79"/>
      <c r="AE544" s="79"/>
      <c r="AF544" s="79"/>
      <c r="AG544" s="79"/>
      <c r="AH544" s="79"/>
      <c r="AI544" s="79"/>
      <c r="AJ544" s="79"/>
      <c r="AK544" s="79"/>
      <c r="AL544" s="79"/>
      <c r="AM544" s="79"/>
      <c r="AN544" s="79"/>
      <c r="AO544" s="79"/>
      <c r="AP544" s="79"/>
      <c r="AQ544" s="79"/>
      <c r="AR544" s="79"/>
      <c r="AS544" s="79"/>
      <c r="AT544" s="79"/>
      <c r="AU544" s="79"/>
      <c r="AV544" s="79"/>
      <c r="AW544" s="79"/>
      <c r="AX544" s="79"/>
      <c r="AY544" s="79"/>
      <c r="AZ544" s="79"/>
      <c r="BA544" s="79"/>
      <c r="BB544" s="79"/>
      <c r="BC544" s="79"/>
      <c r="BD544" s="79"/>
      <c r="BE544" s="79"/>
      <c r="BF544" s="79"/>
      <c r="BG544" s="79"/>
      <c r="BH544" s="79"/>
      <c r="BI544" s="79"/>
      <c r="BJ544" s="79"/>
      <c r="BK544" s="79"/>
      <c r="BL544" s="79"/>
      <c r="BM544" s="79"/>
      <c r="BN544" s="79"/>
      <c r="BO544" s="79"/>
      <c r="BP544" s="79"/>
      <c r="BQ544" s="79"/>
      <c r="BR544" s="79"/>
      <c r="BS544" s="79"/>
      <c r="BT544" s="79"/>
      <c r="BU544" s="79"/>
      <c r="BV544" s="79"/>
      <c r="BW544" s="79"/>
      <c r="BX544" s="79"/>
      <c r="BY544" s="79"/>
      <c r="BZ544" s="79"/>
      <c r="CA544" s="79"/>
      <c r="CB544" s="79"/>
      <c r="CC544" s="79"/>
      <c r="CD544" s="79"/>
      <c r="CE544" s="79"/>
      <c r="CF544" s="79"/>
      <c r="CG544" s="79"/>
      <c r="CH544" s="79"/>
      <c r="CI544" s="79"/>
      <c r="CJ544" s="79"/>
      <c r="CK544" s="79"/>
      <c r="CL544" s="79"/>
      <c r="CM544" s="79"/>
      <c r="CN544" s="79"/>
      <c r="CO544" s="79"/>
      <c r="CP544" s="79"/>
      <c r="CQ544" s="79"/>
      <c r="CR544" s="79"/>
      <c r="CS544" s="79"/>
      <c r="CT544" s="79"/>
      <c r="CU544" s="79"/>
      <c r="CV544" s="79"/>
      <c r="CW544" s="79"/>
      <c r="CX544" s="79"/>
      <c r="CY544" s="79"/>
      <c r="CZ544" s="79"/>
      <c r="DA544" s="79"/>
      <c r="DB544" s="79"/>
      <c r="DC544" s="79"/>
      <c r="DD544" s="79"/>
      <c r="DE544" s="79"/>
      <c r="DF544" s="79"/>
      <c r="DG544" s="79"/>
      <c r="DH544" s="33"/>
    </row>
    <row r="545" spans="1:112" s="35" customFormat="1" x14ac:dyDescent="0.25">
      <c r="A545" s="189"/>
      <c r="B545" s="94" t="s">
        <v>19</v>
      </c>
      <c r="C545" s="95"/>
      <c r="D545" s="190">
        <v>1</v>
      </c>
      <c r="E545" s="97">
        <v>1</v>
      </c>
      <c r="F545" s="190"/>
      <c r="G545" s="190"/>
      <c r="H545" s="97"/>
      <c r="I545" s="190"/>
      <c r="J545" s="191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  <c r="AC545" s="79"/>
      <c r="AD545" s="79"/>
      <c r="AE545" s="79"/>
      <c r="AF545" s="79"/>
      <c r="AG545" s="79"/>
      <c r="AH545" s="79"/>
      <c r="AI545" s="79"/>
      <c r="AJ545" s="79"/>
      <c r="AK545" s="79"/>
      <c r="AL545" s="79"/>
      <c r="AM545" s="79"/>
      <c r="AN545" s="79"/>
      <c r="AO545" s="79"/>
      <c r="AP545" s="79"/>
      <c r="AQ545" s="79"/>
      <c r="AR545" s="79"/>
      <c r="AS545" s="79"/>
      <c r="AT545" s="79"/>
      <c r="AU545" s="79"/>
      <c r="AV545" s="79"/>
      <c r="AW545" s="79"/>
      <c r="AX545" s="79"/>
      <c r="AY545" s="79"/>
      <c r="AZ545" s="79"/>
      <c r="BA545" s="79"/>
      <c r="BB545" s="79"/>
      <c r="BC545" s="79"/>
      <c r="BD545" s="79"/>
      <c r="BE545" s="79"/>
      <c r="BF545" s="79"/>
      <c r="BG545" s="79"/>
      <c r="BH545" s="79"/>
      <c r="BI545" s="79"/>
      <c r="BJ545" s="79"/>
      <c r="BK545" s="79"/>
      <c r="BL545" s="79"/>
      <c r="BM545" s="79"/>
      <c r="BN545" s="79"/>
      <c r="BO545" s="79"/>
      <c r="BP545" s="79"/>
      <c r="BQ545" s="79"/>
      <c r="BR545" s="79"/>
      <c r="BS545" s="79"/>
      <c r="BT545" s="79"/>
      <c r="BU545" s="79"/>
      <c r="BV545" s="79"/>
      <c r="BW545" s="79"/>
      <c r="BX545" s="79"/>
      <c r="BY545" s="79"/>
      <c r="BZ545" s="79"/>
      <c r="CA545" s="79"/>
      <c r="CB545" s="79"/>
      <c r="CC545" s="79"/>
      <c r="CD545" s="79"/>
      <c r="CE545" s="79"/>
      <c r="CF545" s="79"/>
      <c r="CG545" s="79"/>
      <c r="CH545" s="79"/>
      <c r="CI545" s="79"/>
      <c r="CJ545" s="79"/>
      <c r="CK545" s="79"/>
      <c r="CL545" s="79"/>
      <c r="CM545" s="79"/>
      <c r="CN545" s="79"/>
      <c r="CO545" s="79"/>
      <c r="CP545" s="79"/>
      <c r="CQ545" s="79"/>
      <c r="CR545" s="79"/>
      <c r="CS545" s="79"/>
      <c r="CT545" s="79"/>
      <c r="CU545" s="79"/>
      <c r="CV545" s="79"/>
      <c r="CW545" s="79"/>
      <c r="CX545" s="79"/>
      <c r="CY545" s="79"/>
      <c r="CZ545" s="79"/>
      <c r="DA545" s="79"/>
      <c r="DB545" s="79"/>
      <c r="DC545" s="79"/>
      <c r="DD545" s="79"/>
      <c r="DE545" s="79"/>
      <c r="DF545" s="79"/>
      <c r="DG545" s="79"/>
      <c r="DH545" s="33"/>
    </row>
    <row r="546" spans="1:112" s="35" customFormat="1" x14ac:dyDescent="0.25">
      <c r="A546" s="189"/>
      <c r="B546" s="94" t="s">
        <v>20</v>
      </c>
      <c r="C546" s="95"/>
      <c r="D546" s="97">
        <v>3</v>
      </c>
      <c r="E546" s="97">
        <v>3</v>
      </c>
      <c r="F546" s="190"/>
      <c r="G546" s="190"/>
      <c r="H546" s="97"/>
      <c r="I546" s="190"/>
      <c r="J546" s="191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  <c r="AC546" s="79"/>
      <c r="AD546" s="79"/>
      <c r="AE546" s="79"/>
      <c r="AF546" s="79"/>
      <c r="AG546" s="79"/>
      <c r="AH546" s="79"/>
      <c r="AI546" s="79"/>
      <c r="AJ546" s="79"/>
      <c r="AK546" s="79"/>
      <c r="AL546" s="79"/>
      <c r="AM546" s="79"/>
      <c r="AN546" s="79"/>
      <c r="AO546" s="79"/>
      <c r="AP546" s="79"/>
      <c r="AQ546" s="79"/>
      <c r="AR546" s="79"/>
      <c r="AS546" s="79"/>
      <c r="AT546" s="79"/>
      <c r="AU546" s="79"/>
      <c r="AV546" s="79"/>
      <c r="AW546" s="79"/>
      <c r="AX546" s="79"/>
      <c r="AY546" s="79"/>
      <c r="AZ546" s="79"/>
      <c r="BA546" s="79"/>
      <c r="BB546" s="79"/>
      <c r="BC546" s="79"/>
      <c r="BD546" s="79"/>
      <c r="BE546" s="79"/>
      <c r="BF546" s="79"/>
      <c r="BG546" s="79"/>
      <c r="BH546" s="79"/>
      <c r="BI546" s="79"/>
      <c r="BJ546" s="79"/>
      <c r="BK546" s="79"/>
      <c r="BL546" s="79"/>
      <c r="BM546" s="79"/>
      <c r="BN546" s="79"/>
      <c r="BO546" s="79"/>
      <c r="BP546" s="79"/>
      <c r="BQ546" s="79"/>
      <c r="BR546" s="79"/>
      <c r="BS546" s="79"/>
      <c r="BT546" s="79"/>
      <c r="BU546" s="79"/>
      <c r="BV546" s="79"/>
      <c r="BW546" s="79"/>
      <c r="BX546" s="79"/>
      <c r="BY546" s="79"/>
      <c r="BZ546" s="79"/>
      <c r="CA546" s="79"/>
      <c r="CB546" s="79"/>
      <c r="CC546" s="79"/>
      <c r="CD546" s="79"/>
      <c r="CE546" s="79"/>
      <c r="CF546" s="79"/>
      <c r="CG546" s="79"/>
      <c r="CH546" s="79"/>
      <c r="CI546" s="79"/>
      <c r="CJ546" s="79"/>
      <c r="CK546" s="79"/>
      <c r="CL546" s="79"/>
      <c r="CM546" s="79"/>
      <c r="CN546" s="79"/>
      <c r="CO546" s="79"/>
      <c r="CP546" s="79"/>
      <c r="CQ546" s="79"/>
      <c r="CR546" s="79"/>
      <c r="CS546" s="79"/>
      <c r="CT546" s="79"/>
      <c r="CU546" s="79"/>
      <c r="CV546" s="79"/>
      <c r="CW546" s="79"/>
      <c r="CX546" s="79"/>
      <c r="CY546" s="79"/>
      <c r="CZ546" s="79"/>
      <c r="DA546" s="79"/>
      <c r="DB546" s="79"/>
      <c r="DC546" s="79"/>
      <c r="DD546" s="79"/>
      <c r="DE546" s="79"/>
      <c r="DF546" s="79"/>
      <c r="DG546" s="79"/>
      <c r="DH546" s="33"/>
    </row>
    <row r="547" spans="1:112" x14ac:dyDescent="0.25">
      <c r="A547" s="189" t="s">
        <v>21</v>
      </c>
      <c r="C547" s="95">
        <v>180</v>
      </c>
      <c r="D547" s="227"/>
      <c r="E547" s="227"/>
      <c r="F547" s="190">
        <v>1.2166666666666666</v>
      </c>
      <c r="G547" s="97">
        <v>1.3416666666666668</v>
      </c>
      <c r="H547" s="97">
        <v>11.941666666666666</v>
      </c>
      <c r="I547" s="190">
        <v>65</v>
      </c>
      <c r="J547" s="191" t="s">
        <v>330</v>
      </c>
    </row>
    <row r="548" spans="1:112" x14ac:dyDescent="0.25">
      <c r="A548" s="189"/>
      <c r="B548" s="94" t="s">
        <v>22</v>
      </c>
      <c r="C548" s="95"/>
      <c r="D548" s="97">
        <v>1.5</v>
      </c>
      <c r="E548" s="97">
        <v>1.5</v>
      </c>
      <c r="F548" s="190"/>
      <c r="G548" s="190"/>
      <c r="H548" s="190"/>
      <c r="I548" s="190"/>
      <c r="J548" s="191"/>
    </row>
    <row r="549" spans="1:112" x14ac:dyDescent="0.25">
      <c r="A549" s="189"/>
      <c r="B549" s="94" t="s">
        <v>18</v>
      </c>
      <c r="C549" s="95"/>
      <c r="D549" s="97">
        <v>8</v>
      </c>
      <c r="E549" s="97">
        <v>8</v>
      </c>
      <c r="F549" s="190"/>
      <c r="G549" s="97"/>
      <c r="H549" s="97"/>
      <c r="I549" s="190"/>
      <c r="J549" s="191"/>
    </row>
    <row r="550" spans="1:112" x14ac:dyDescent="0.25">
      <c r="A550" s="99"/>
      <c r="B550" s="94" t="s">
        <v>16</v>
      </c>
      <c r="C550" s="95"/>
      <c r="D550" s="97">
        <v>90</v>
      </c>
      <c r="E550" s="97">
        <v>90</v>
      </c>
      <c r="F550" s="190"/>
      <c r="G550" s="97"/>
      <c r="H550" s="97"/>
      <c r="I550" s="190"/>
      <c r="J550" s="191"/>
    </row>
    <row r="551" spans="1:112" x14ac:dyDescent="0.25">
      <c r="A551" s="99"/>
      <c r="B551" s="94" t="s">
        <v>17</v>
      </c>
      <c r="C551" s="95"/>
      <c r="D551" s="97">
        <v>108</v>
      </c>
      <c r="E551" s="97">
        <v>108</v>
      </c>
      <c r="F551" s="190"/>
      <c r="G551" s="97"/>
      <c r="H551" s="97"/>
      <c r="I551" s="190"/>
      <c r="J551" s="191"/>
    </row>
    <row r="552" spans="1:112" x14ac:dyDescent="0.25">
      <c r="A552" s="189" t="s">
        <v>23</v>
      </c>
      <c r="C552" s="192" t="s">
        <v>158</v>
      </c>
      <c r="D552" s="233"/>
      <c r="E552" s="227"/>
      <c r="F552" s="190">
        <v>1.91</v>
      </c>
      <c r="G552" s="97">
        <v>4.3499999999999996</v>
      </c>
      <c r="H552" s="96">
        <v>12.89</v>
      </c>
      <c r="I552" s="190">
        <v>99</v>
      </c>
      <c r="J552" s="191" t="s">
        <v>24</v>
      </c>
    </row>
    <row r="553" spans="1:112" x14ac:dyDescent="0.25">
      <c r="A553" s="189"/>
      <c r="B553" s="94" t="s">
        <v>25</v>
      </c>
      <c r="C553" s="95"/>
      <c r="D553" s="190">
        <v>25</v>
      </c>
      <c r="E553" s="97">
        <v>25</v>
      </c>
      <c r="F553" s="190"/>
      <c r="G553" s="97"/>
      <c r="H553" s="97"/>
      <c r="I553" s="190"/>
      <c r="J553" s="191"/>
    </row>
    <row r="554" spans="1:112" ht="15.75" thickBot="1" x14ac:dyDescent="0.3">
      <c r="A554" s="189"/>
      <c r="B554" s="94" t="s">
        <v>20</v>
      </c>
      <c r="C554" s="95"/>
      <c r="D554" s="190">
        <v>5</v>
      </c>
      <c r="E554" s="97">
        <v>5</v>
      </c>
      <c r="F554" s="190" t="s">
        <v>1</v>
      </c>
      <c r="G554" s="97"/>
      <c r="H554" s="97"/>
      <c r="I554" s="190"/>
      <c r="J554" s="191"/>
    </row>
    <row r="555" spans="1:112" ht="15.75" thickBot="1" x14ac:dyDescent="0.3">
      <c r="A555" s="234" t="s">
        <v>26</v>
      </c>
      <c r="B555" s="235"/>
      <c r="C555" s="236">
        <v>413</v>
      </c>
      <c r="D555" s="225"/>
      <c r="E555" s="224"/>
      <c r="F555" s="225">
        <f>SUM(F540:F554)</f>
        <v>12.626666666666667</v>
      </c>
      <c r="G555" s="225">
        <f t="shared" ref="G555:I555" si="7">SUM(G540:G554)</f>
        <v>14.491666666666667</v>
      </c>
      <c r="H555" s="225">
        <f t="shared" si="7"/>
        <v>44.931666666666672</v>
      </c>
      <c r="I555" s="225">
        <f t="shared" si="7"/>
        <v>362</v>
      </c>
      <c r="J555" s="212"/>
    </row>
    <row r="556" spans="1:112" x14ac:dyDescent="0.25">
      <c r="A556" s="189" t="s">
        <v>27</v>
      </c>
      <c r="C556" s="95">
        <v>125</v>
      </c>
      <c r="D556" s="100">
        <v>125</v>
      </c>
      <c r="E556" s="95">
        <v>125</v>
      </c>
      <c r="F556" s="190">
        <v>0.6</v>
      </c>
      <c r="G556" s="97">
        <v>0.06</v>
      </c>
      <c r="H556" s="96">
        <v>22</v>
      </c>
      <c r="I556" s="97">
        <v>91</v>
      </c>
      <c r="J556" s="191" t="s">
        <v>272</v>
      </c>
    </row>
    <row r="557" spans="1:112" ht="15.75" thickBot="1" x14ac:dyDescent="0.3">
      <c r="A557" s="189" t="s">
        <v>197</v>
      </c>
      <c r="C557" s="95"/>
      <c r="D557" s="100"/>
      <c r="E557" s="95"/>
      <c r="F557" s="190"/>
      <c r="G557" s="97"/>
      <c r="I557" s="97"/>
      <c r="J557" s="191"/>
    </row>
    <row r="558" spans="1:112" ht="15.75" thickBot="1" x14ac:dyDescent="0.3">
      <c r="A558" s="234" t="s">
        <v>26</v>
      </c>
      <c r="B558" s="235"/>
      <c r="C558" s="236">
        <f>SUM(C556)</f>
        <v>125</v>
      </c>
      <c r="D558" s="286"/>
      <c r="E558" s="237"/>
      <c r="F558" s="224">
        <f>SUM(F556:F557)</f>
        <v>0.6</v>
      </c>
      <c r="G558" s="224">
        <f>SUM(G556:G557)</f>
        <v>0.06</v>
      </c>
      <c r="H558" s="224">
        <f>SUM(H556:H557)</f>
        <v>22</v>
      </c>
      <c r="I558" s="224">
        <f>SUM(I556:I557)</f>
        <v>91</v>
      </c>
      <c r="J558" s="212"/>
    </row>
    <row r="559" spans="1:112" ht="15.75" thickBot="1" x14ac:dyDescent="0.3">
      <c r="A559" s="238"/>
      <c r="B559" s="239"/>
      <c r="C559" s="240">
        <v>538</v>
      </c>
      <c r="D559" s="287"/>
      <c r="E559" s="242"/>
      <c r="F559" s="96">
        <f>F555+F558</f>
        <v>13.226666666666667</v>
      </c>
      <c r="G559" s="96">
        <f t="shared" ref="G559:I559" si="8">G555+G558</f>
        <v>14.551666666666668</v>
      </c>
      <c r="H559" s="96">
        <f t="shared" si="8"/>
        <v>66.931666666666672</v>
      </c>
      <c r="I559" s="96">
        <f t="shared" si="8"/>
        <v>453</v>
      </c>
      <c r="J559" s="212"/>
    </row>
    <row r="560" spans="1:112" x14ac:dyDescent="0.25">
      <c r="A560" s="238"/>
      <c r="B560" s="239" t="s">
        <v>28</v>
      </c>
      <c r="C560" s="240"/>
      <c r="D560" s="296"/>
      <c r="E560" s="243"/>
      <c r="F560" s="241"/>
      <c r="G560" s="211"/>
      <c r="H560" s="241"/>
      <c r="I560" s="210"/>
      <c r="J560" s="212"/>
    </row>
    <row r="561" spans="1:220" s="42" customFormat="1" x14ac:dyDescent="0.25">
      <c r="A561" s="189" t="s">
        <v>413</v>
      </c>
      <c r="B561" s="229"/>
      <c r="C561" s="230">
        <v>50</v>
      </c>
      <c r="D561" s="231"/>
      <c r="E561" s="97"/>
      <c r="F561" s="231">
        <v>0.35</v>
      </c>
      <c r="G561" s="97">
        <v>0.05</v>
      </c>
      <c r="H561" s="231">
        <v>0.95</v>
      </c>
      <c r="I561" s="190">
        <v>6</v>
      </c>
      <c r="J561" s="227" t="s">
        <v>349</v>
      </c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77"/>
      <c r="AO561" s="77"/>
      <c r="AP561" s="77"/>
      <c r="AQ561" s="77"/>
      <c r="AR561" s="77"/>
      <c r="AS561" s="77"/>
      <c r="AT561" s="77"/>
      <c r="AU561" s="77"/>
      <c r="AV561" s="77"/>
      <c r="AW561" s="77"/>
      <c r="AX561" s="77"/>
      <c r="AY561" s="77"/>
      <c r="AZ561" s="77"/>
      <c r="BA561" s="77"/>
      <c r="BB561" s="77"/>
      <c r="BC561" s="77"/>
      <c r="BD561" s="77"/>
      <c r="BE561" s="77"/>
      <c r="BF561" s="77"/>
      <c r="BG561" s="77"/>
      <c r="BH561" s="77"/>
      <c r="BI561" s="77"/>
      <c r="BJ561" s="77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77"/>
      <c r="CB561" s="77"/>
      <c r="CC561" s="77"/>
      <c r="CD561" s="77"/>
      <c r="CE561" s="77"/>
      <c r="CF561" s="77"/>
      <c r="CG561" s="77"/>
      <c r="CH561" s="77"/>
      <c r="CI561" s="77"/>
      <c r="CJ561" s="77"/>
      <c r="CK561" s="77"/>
      <c r="CL561" s="77"/>
      <c r="CM561" s="77"/>
      <c r="CN561" s="77"/>
      <c r="CO561" s="77"/>
      <c r="CP561" s="77"/>
      <c r="CQ561" s="77"/>
      <c r="CR561" s="77"/>
      <c r="CS561" s="77"/>
      <c r="CT561" s="77"/>
      <c r="CU561" s="77"/>
      <c r="CV561" s="77"/>
      <c r="CW561" s="77"/>
      <c r="CX561" s="77"/>
      <c r="CY561" s="77"/>
      <c r="CZ561" s="77"/>
      <c r="DA561" s="77"/>
      <c r="DB561" s="77"/>
      <c r="DC561" s="77"/>
      <c r="DD561" s="77"/>
      <c r="DE561" s="77"/>
      <c r="DF561" s="77"/>
      <c r="DG561" s="77"/>
      <c r="DH561" s="77"/>
      <c r="DI561" s="77"/>
      <c r="DJ561" s="77"/>
      <c r="DK561" s="77"/>
      <c r="DL561" s="77"/>
      <c r="DM561" s="77"/>
      <c r="DN561" s="77"/>
      <c r="DO561" s="77"/>
      <c r="DP561" s="77"/>
      <c r="DQ561" s="77"/>
      <c r="DR561" s="77"/>
      <c r="DS561" s="77"/>
      <c r="DT561" s="77"/>
      <c r="DU561" s="77"/>
      <c r="DV561" s="77"/>
      <c r="DW561" s="77"/>
      <c r="DX561" s="77"/>
      <c r="DY561" s="77"/>
      <c r="DZ561" s="77"/>
      <c r="EA561" s="77"/>
      <c r="EB561" s="77"/>
      <c r="EC561" s="77"/>
      <c r="ED561" s="77"/>
      <c r="EE561" s="77"/>
      <c r="EF561" s="77"/>
      <c r="EG561" s="77"/>
      <c r="EH561" s="77"/>
      <c r="EI561" s="77"/>
      <c r="EJ561" s="77"/>
      <c r="EK561" s="77"/>
      <c r="EL561" s="77"/>
      <c r="EM561" s="77"/>
      <c r="EN561" s="77"/>
      <c r="EO561" s="77"/>
      <c r="EP561" s="77"/>
      <c r="EQ561" s="77"/>
      <c r="ER561" s="77"/>
      <c r="ES561" s="77"/>
      <c r="ET561" s="77"/>
      <c r="EU561" s="77"/>
      <c r="EV561" s="77"/>
      <c r="EW561" s="77"/>
      <c r="EX561" s="77"/>
      <c r="EY561" s="77"/>
      <c r="EZ561" s="77"/>
      <c r="FA561" s="77"/>
      <c r="FB561" s="77"/>
      <c r="FC561" s="77"/>
      <c r="FD561" s="77"/>
      <c r="FE561" s="77"/>
      <c r="FF561" s="77"/>
      <c r="FG561" s="77"/>
      <c r="FH561" s="77"/>
      <c r="FI561" s="77"/>
      <c r="FJ561" s="77"/>
      <c r="FK561" s="77"/>
      <c r="FL561" s="77"/>
      <c r="FM561" s="77"/>
      <c r="FN561" s="77"/>
      <c r="FO561" s="77"/>
      <c r="FP561" s="77"/>
      <c r="FQ561" s="77"/>
      <c r="FR561" s="77"/>
      <c r="FS561" s="77"/>
      <c r="FT561" s="77"/>
      <c r="FU561" s="77"/>
      <c r="FV561" s="77"/>
      <c r="FW561" s="77"/>
      <c r="FX561" s="77"/>
      <c r="FY561" s="77"/>
      <c r="FZ561" s="77"/>
      <c r="GA561" s="77"/>
      <c r="GB561" s="77"/>
      <c r="GC561" s="77"/>
      <c r="GD561" s="77"/>
      <c r="GE561" s="77"/>
      <c r="GF561" s="77"/>
      <c r="GG561" s="77"/>
      <c r="GH561" s="77"/>
      <c r="GI561" s="77"/>
      <c r="GJ561" s="77"/>
      <c r="GK561" s="77"/>
      <c r="GL561" s="77"/>
      <c r="GM561" s="77"/>
      <c r="GN561" s="77"/>
      <c r="GO561" s="77"/>
      <c r="GP561" s="77"/>
      <c r="GQ561" s="77"/>
      <c r="GR561" s="77"/>
      <c r="GS561" s="77"/>
      <c r="GT561" s="77"/>
      <c r="GU561" s="77"/>
      <c r="GV561" s="77"/>
      <c r="GW561" s="77"/>
      <c r="GX561" s="77"/>
      <c r="GY561" s="77"/>
      <c r="GZ561" s="77"/>
      <c r="HA561" s="77"/>
      <c r="HB561" s="77"/>
      <c r="HC561" s="77"/>
      <c r="HD561" s="77"/>
      <c r="HE561" s="77"/>
      <c r="HF561" s="77"/>
      <c r="HG561" s="77"/>
      <c r="HH561" s="77"/>
      <c r="HI561" s="77"/>
      <c r="HJ561" s="77"/>
      <c r="HK561" s="77"/>
      <c r="HL561" s="77"/>
    </row>
    <row r="562" spans="1:220" s="42" customFormat="1" x14ac:dyDescent="0.25">
      <c r="A562" s="189"/>
      <c r="B562" s="229" t="s">
        <v>414</v>
      </c>
      <c r="C562" s="230"/>
      <c r="D562" s="231">
        <v>51</v>
      </c>
      <c r="E562" s="97">
        <v>50</v>
      </c>
      <c r="F562" s="231"/>
      <c r="G562" s="97"/>
      <c r="H562" s="231"/>
      <c r="I562" s="190"/>
      <c r="J562" s="202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77"/>
      <c r="AO562" s="77"/>
      <c r="AP562" s="77"/>
      <c r="AQ562" s="77"/>
      <c r="AR562" s="77"/>
      <c r="AS562" s="77"/>
      <c r="AT562" s="77"/>
      <c r="AU562" s="77"/>
      <c r="AV562" s="77"/>
      <c r="AW562" s="77"/>
      <c r="AX562" s="77"/>
      <c r="AY562" s="77"/>
      <c r="AZ562" s="77"/>
      <c r="BA562" s="77"/>
      <c r="BB562" s="77"/>
      <c r="BC562" s="77"/>
      <c r="BD562" s="77"/>
      <c r="BE562" s="77"/>
      <c r="BF562" s="77"/>
      <c r="BG562" s="77"/>
      <c r="BH562" s="77"/>
      <c r="BI562" s="77"/>
      <c r="BJ562" s="77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77"/>
      <c r="CB562" s="77"/>
      <c r="CC562" s="77"/>
      <c r="CD562" s="77"/>
      <c r="CE562" s="77"/>
      <c r="CF562" s="77"/>
      <c r="CG562" s="77"/>
      <c r="CH562" s="77"/>
      <c r="CI562" s="77"/>
      <c r="CJ562" s="77"/>
      <c r="CK562" s="77"/>
      <c r="CL562" s="77"/>
      <c r="CM562" s="77"/>
      <c r="CN562" s="77"/>
      <c r="CO562" s="77"/>
      <c r="CP562" s="77"/>
      <c r="CQ562" s="77"/>
      <c r="CR562" s="77"/>
      <c r="CS562" s="77"/>
      <c r="CT562" s="77"/>
      <c r="CU562" s="77"/>
      <c r="CV562" s="77"/>
      <c r="CW562" s="77"/>
      <c r="CX562" s="77"/>
      <c r="CY562" s="77"/>
      <c r="CZ562" s="77"/>
      <c r="DA562" s="77"/>
      <c r="DB562" s="77"/>
      <c r="DC562" s="77"/>
      <c r="DD562" s="77"/>
      <c r="DE562" s="77"/>
      <c r="DF562" s="77"/>
      <c r="DG562" s="77"/>
      <c r="DH562" s="77"/>
      <c r="DI562" s="77"/>
      <c r="DJ562" s="77"/>
      <c r="DK562" s="77"/>
      <c r="DL562" s="77"/>
      <c r="DM562" s="77"/>
      <c r="DN562" s="77"/>
      <c r="DO562" s="77"/>
      <c r="DP562" s="77"/>
      <c r="DQ562" s="77"/>
      <c r="DR562" s="77"/>
      <c r="DS562" s="77"/>
      <c r="DT562" s="77"/>
      <c r="DU562" s="77"/>
      <c r="DV562" s="77"/>
      <c r="DW562" s="77"/>
      <c r="DX562" s="77"/>
      <c r="DY562" s="77"/>
      <c r="DZ562" s="77"/>
      <c r="EA562" s="77"/>
      <c r="EB562" s="77"/>
      <c r="EC562" s="77"/>
      <c r="ED562" s="77"/>
      <c r="EE562" s="77"/>
      <c r="EF562" s="77"/>
      <c r="EG562" s="77"/>
      <c r="EH562" s="77"/>
      <c r="EI562" s="77"/>
      <c r="EJ562" s="77"/>
      <c r="EK562" s="77"/>
      <c r="EL562" s="77"/>
      <c r="EM562" s="77"/>
      <c r="EN562" s="77"/>
      <c r="EO562" s="77"/>
      <c r="EP562" s="77"/>
      <c r="EQ562" s="77"/>
      <c r="ER562" s="77"/>
      <c r="ES562" s="77"/>
      <c r="ET562" s="77"/>
      <c r="EU562" s="77"/>
      <c r="EV562" s="77"/>
      <c r="EW562" s="77"/>
      <c r="EX562" s="77"/>
      <c r="EY562" s="77"/>
      <c r="EZ562" s="77"/>
      <c r="FA562" s="77"/>
      <c r="FB562" s="77"/>
      <c r="FC562" s="77"/>
      <c r="FD562" s="77"/>
      <c r="FE562" s="77"/>
      <c r="FF562" s="77"/>
      <c r="FG562" s="77"/>
      <c r="FH562" s="77"/>
      <c r="FI562" s="77"/>
      <c r="FJ562" s="77"/>
      <c r="FK562" s="77"/>
      <c r="FL562" s="77"/>
      <c r="FM562" s="77"/>
      <c r="FN562" s="77"/>
      <c r="FO562" s="77"/>
      <c r="FP562" s="77"/>
      <c r="FQ562" s="77"/>
      <c r="FR562" s="77"/>
      <c r="FS562" s="77"/>
      <c r="FT562" s="77"/>
      <c r="FU562" s="77"/>
      <c r="FV562" s="77"/>
      <c r="FW562" s="77"/>
      <c r="FX562" s="77"/>
      <c r="FY562" s="77"/>
      <c r="FZ562" s="77"/>
      <c r="GA562" s="77"/>
      <c r="GB562" s="77"/>
      <c r="GC562" s="77"/>
      <c r="GD562" s="77"/>
      <c r="GE562" s="77"/>
      <c r="GF562" s="77"/>
      <c r="GG562" s="77"/>
      <c r="GH562" s="77"/>
      <c r="GI562" s="77"/>
      <c r="GJ562" s="77"/>
      <c r="GK562" s="77"/>
      <c r="GL562" s="77"/>
      <c r="GM562" s="77"/>
      <c r="GN562" s="77"/>
      <c r="GO562" s="77"/>
      <c r="GP562" s="77"/>
      <c r="GQ562" s="77"/>
      <c r="GR562" s="77"/>
      <c r="GS562" s="77"/>
      <c r="GT562" s="77"/>
      <c r="GU562" s="77"/>
      <c r="GV562" s="77"/>
      <c r="GW562" s="77"/>
      <c r="GX562" s="77"/>
      <c r="GY562" s="77"/>
      <c r="GZ562" s="77"/>
      <c r="HA562" s="77"/>
      <c r="HB562" s="77"/>
      <c r="HC562" s="77"/>
      <c r="HD562" s="77"/>
      <c r="HE562" s="77"/>
      <c r="HF562" s="77"/>
      <c r="HG562" s="77"/>
      <c r="HH562" s="77"/>
      <c r="HI562" s="77"/>
      <c r="HJ562" s="77"/>
      <c r="HK562" s="77"/>
      <c r="HL562" s="77"/>
    </row>
    <row r="563" spans="1:220" x14ac:dyDescent="0.25">
      <c r="A563" s="189"/>
      <c r="C563" s="95"/>
      <c r="D563" s="96"/>
      <c r="E563" s="97"/>
      <c r="G563" s="97"/>
      <c r="I563" s="190"/>
      <c r="J563" s="191"/>
    </row>
    <row r="564" spans="1:220" ht="30" x14ac:dyDescent="0.25">
      <c r="A564" s="189" t="s">
        <v>407</v>
      </c>
      <c r="C564" s="95" t="s">
        <v>408</v>
      </c>
      <c r="D564" s="96"/>
      <c r="E564" s="97"/>
      <c r="F564" s="190">
        <v>3.8</v>
      </c>
      <c r="G564" s="97">
        <v>3.5</v>
      </c>
      <c r="H564" s="96">
        <v>20.5</v>
      </c>
      <c r="I564" s="190">
        <v>129</v>
      </c>
      <c r="J564" s="191"/>
    </row>
    <row r="565" spans="1:220" s="25" customFormat="1" x14ac:dyDescent="0.25">
      <c r="A565" s="189"/>
      <c r="B565" s="94" t="s">
        <v>203</v>
      </c>
      <c r="C565" s="192"/>
      <c r="D565" s="95">
        <v>22.61</v>
      </c>
      <c r="E565" s="100">
        <v>14.67</v>
      </c>
      <c r="F565" s="190"/>
      <c r="G565" s="190"/>
      <c r="H565" s="190"/>
      <c r="I565" s="190"/>
      <c r="J565" s="191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5"/>
      <c r="AG565" s="75"/>
      <c r="AH565" s="75"/>
      <c r="AI565" s="75"/>
      <c r="AJ565" s="75"/>
      <c r="AK565" s="75"/>
      <c r="AL565" s="75"/>
      <c r="AM565" s="75"/>
      <c r="AN565" s="75"/>
      <c r="AO565" s="75"/>
      <c r="AP565" s="75"/>
      <c r="AQ565" s="75"/>
      <c r="AR565" s="75"/>
      <c r="AS565" s="75"/>
      <c r="AT565" s="75"/>
      <c r="AU565" s="75"/>
      <c r="AV565" s="75"/>
      <c r="AW565" s="75"/>
      <c r="AX565" s="75"/>
      <c r="AY565" s="75"/>
      <c r="AZ565" s="75"/>
      <c r="BA565" s="75"/>
      <c r="BB565" s="75"/>
      <c r="BC565" s="75"/>
      <c r="BD565" s="75"/>
      <c r="BE565" s="75"/>
      <c r="BF565" s="75"/>
      <c r="BG565" s="75"/>
      <c r="BH565" s="75"/>
      <c r="BI565" s="75"/>
      <c r="BJ565" s="75"/>
      <c r="BK565" s="75"/>
      <c r="BL565" s="75"/>
      <c r="BM565" s="75"/>
      <c r="BN565" s="75"/>
      <c r="BO565" s="75"/>
      <c r="BP565" s="75"/>
      <c r="BQ565" s="75"/>
      <c r="BR565" s="75"/>
      <c r="BS565" s="75"/>
      <c r="BT565" s="75"/>
      <c r="BU565" s="75"/>
      <c r="BV565" s="75"/>
      <c r="BW565" s="75"/>
      <c r="BX565" s="75"/>
      <c r="BY565" s="75"/>
      <c r="BZ565" s="75"/>
      <c r="CA565" s="75"/>
      <c r="CB565" s="75"/>
      <c r="CC565" s="75"/>
      <c r="CD565" s="75"/>
      <c r="CE565" s="75"/>
      <c r="CF565" s="75"/>
      <c r="CG565" s="75"/>
      <c r="CH565" s="75"/>
      <c r="CI565" s="75"/>
      <c r="CJ565" s="75"/>
      <c r="CK565" s="75"/>
      <c r="CL565" s="75"/>
      <c r="CM565" s="75"/>
      <c r="CN565" s="75"/>
      <c r="CO565" s="75"/>
      <c r="CP565" s="75"/>
      <c r="CQ565" s="75"/>
      <c r="CR565" s="75"/>
      <c r="CS565" s="75"/>
      <c r="CT565" s="75"/>
      <c r="CU565" s="75"/>
      <c r="CV565" s="75"/>
      <c r="CW565" s="75"/>
      <c r="CX565" s="75"/>
      <c r="CY565" s="75"/>
      <c r="CZ565" s="75"/>
      <c r="DA565" s="75"/>
      <c r="DB565" s="75"/>
      <c r="DC565" s="75"/>
      <c r="DD565" s="75"/>
      <c r="DE565" s="75"/>
      <c r="DF565" s="75"/>
      <c r="DG565" s="75"/>
      <c r="DH565"/>
    </row>
    <row r="566" spans="1:220" x14ac:dyDescent="0.25">
      <c r="A566" s="189"/>
      <c r="B566" s="94" t="s">
        <v>30</v>
      </c>
      <c r="C566" s="95"/>
      <c r="D566" s="96">
        <v>53.2</v>
      </c>
      <c r="E566" s="97">
        <v>40</v>
      </c>
      <c r="G566" s="97"/>
      <c r="I566" s="190"/>
      <c r="J566" s="191"/>
    </row>
    <row r="567" spans="1:220" x14ac:dyDescent="0.25">
      <c r="A567" s="189"/>
      <c r="B567" s="94" t="s">
        <v>103</v>
      </c>
      <c r="C567" s="95"/>
      <c r="D567" s="96">
        <v>20.2</v>
      </c>
      <c r="E567" s="97">
        <v>20</v>
      </c>
      <c r="G567" s="97"/>
      <c r="I567" s="190"/>
      <c r="J567" s="191"/>
    </row>
    <row r="568" spans="1:220" x14ac:dyDescent="0.25">
      <c r="A568" s="189"/>
      <c r="B568" s="94" t="s">
        <v>32</v>
      </c>
      <c r="C568" s="95"/>
      <c r="D568" s="96">
        <v>10.64</v>
      </c>
      <c r="E568" s="97">
        <v>8</v>
      </c>
      <c r="G568" s="97"/>
      <c r="I568" s="190"/>
      <c r="J568" s="191"/>
    </row>
    <row r="569" spans="1:220" x14ac:dyDescent="0.25">
      <c r="A569" s="189"/>
      <c r="B569" s="94" t="s">
        <v>33</v>
      </c>
      <c r="C569" s="95"/>
      <c r="D569" s="96">
        <v>9.52</v>
      </c>
      <c r="E569" s="97">
        <v>8</v>
      </c>
      <c r="G569" s="97"/>
      <c r="I569" s="190"/>
      <c r="J569" s="191"/>
    </row>
    <row r="570" spans="1:220" x14ac:dyDescent="0.25">
      <c r="A570" s="189"/>
      <c r="B570" s="94" t="s">
        <v>34</v>
      </c>
      <c r="C570" s="95"/>
      <c r="D570" s="96">
        <v>3</v>
      </c>
      <c r="E570" s="97">
        <v>3</v>
      </c>
      <c r="G570" s="97"/>
      <c r="I570" s="190"/>
      <c r="J570" s="191"/>
    </row>
    <row r="571" spans="1:220" x14ac:dyDescent="0.25">
      <c r="A571" s="189"/>
      <c r="B571" s="94" t="s">
        <v>19</v>
      </c>
      <c r="C571" s="95"/>
      <c r="D571" s="96">
        <v>1.2</v>
      </c>
      <c r="E571" s="97">
        <v>1.2</v>
      </c>
      <c r="G571" s="97"/>
      <c r="I571" s="190"/>
      <c r="J571" s="191"/>
    </row>
    <row r="572" spans="1:220" x14ac:dyDescent="0.25">
      <c r="A572" s="189"/>
      <c r="B572" s="94" t="s">
        <v>17</v>
      </c>
      <c r="C572" s="95"/>
      <c r="D572" s="96">
        <v>144</v>
      </c>
      <c r="E572" s="97">
        <v>144</v>
      </c>
      <c r="G572" s="97"/>
      <c r="I572" s="190"/>
      <c r="J572" s="191"/>
    </row>
    <row r="573" spans="1:220" x14ac:dyDescent="0.25">
      <c r="A573" s="189"/>
      <c r="B573" s="94" t="s">
        <v>200</v>
      </c>
      <c r="C573" s="95"/>
      <c r="D573" s="96"/>
      <c r="E573" s="97"/>
      <c r="G573" s="97"/>
      <c r="I573" s="190"/>
      <c r="J573" s="191"/>
    </row>
    <row r="574" spans="1:220" x14ac:dyDescent="0.25">
      <c r="A574" s="189"/>
      <c r="B574" s="94" t="s">
        <v>38</v>
      </c>
      <c r="C574" s="95"/>
      <c r="D574" s="96">
        <v>14.4</v>
      </c>
      <c r="E574" s="97">
        <v>12</v>
      </c>
      <c r="G574" s="97"/>
      <c r="I574" s="190"/>
      <c r="J574" s="191"/>
    </row>
    <row r="575" spans="1:220" x14ac:dyDescent="0.25">
      <c r="A575" s="189"/>
      <c r="B575" s="94" t="s">
        <v>20</v>
      </c>
      <c r="C575" s="95"/>
      <c r="D575" s="96">
        <v>2</v>
      </c>
      <c r="E575" s="97">
        <v>2</v>
      </c>
      <c r="G575" s="97"/>
      <c r="I575" s="190"/>
      <c r="J575" s="191"/>
    </row>
    <row r="576" spans="1:220" s="25" customFormat="1" x14ac:dyDescent="0.25">
      <c r="A576" s="198" t="s">
        <v>92</v>
      </c>
      <c r="B576" s="102"/>
      <c r="C576" s="104" t="s">
        <v>109</v>
      </c>
      <c r="D576" s="303"/>
      <c r="E576" s="115"/>
      <c r="F576" s="115">
        <v>12.6</v>
      </c>
      <c r="G576" s="201">
        <v>14</v>
      </c>
      <c r="H576" s="205">
        <v>36</v>
      </c>
      <c r="I576" s="115">
        <v>320</v>
      </c>
      <c r="J576" s="191" t="s">
        <v>93</v>
      </c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75"/>
      <c r="CB576" s="75"/>
      <c r="CC576" s="75"/>
      <c r="CD576" s="75"/>
      <c r="CE576" s="75"/>
      <c r="CF576" s="75"/>
      <c r="CG576" s="75"/>
      <c r="CH576" s="75"/>
      <c r="CI576" s="75"/>
      <c r="CJ576" s="75"/>
      <c r="CK576" s="75"/>
      <c r="CL576" s="75"/>
      <c r="CM576" s="75"/>
      <c r="CN576" s="75"/>
      <c r="CO576" s="75"/>
      <c r="CP576" s="75"/>
      <c r="CQ576" s="75"/>
      <c r="CR576" s="75"/>
      <c r="CS576" s="75"/>
      <c r="CT576" s="75"/>
      <c r="CU576" s="75"/>
      <c r="CV576" s="75"/>
      <c r="CW576" s="75"/>
      <c r="CX576" s="75"/>
      <c r="CY576" s="75"/>
      <c r="CZ576" s="75"/>
      <c r="DA576" s="75"/>
      <c r="DB576" s="75"/>
      <c r="DC576" s="75"/>
      <c r="DD576" s="75"/>
      <c r="DE576" s="75"/>
      <c r="DF576" s="75"/>
      <c r="DG576" s="75"/>
    </row>
    <row r="577" spans="1:163" s="25" customFormat="1" x14ac:dyDescent="0.25">
      <c r="A577" s="198"/>
      <c r="B577" s="102" t="s">
        <v>183</v>
      </c>
      <c r="C577" s="104"/>
      <c r="D577" s="303">
        <v>58</v>
      </c>
      <c r="E577" s="115">
        <v>58</v>
      </c>
      <c r="F577" s="115"/>
      <c r="G577" s="201"/>
      <c r="H577" s="205"/>
      <c r="I577" s="115"/>
      <c r="J577" s="191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75"/>
      <c r="CB577" s="75"/>
      <c r="CC577" s="75"/>
      <c r="CD577" s="75"/>
      <c r="CE577" s="75"/>
      <c r="CF577" s="75"/>
      <c r="CG577" s="75"/>
      <c r="CH577" s="75"/>
      <c r="CI577" s="75"/>
      <c r="CJ577" s="75"/>
      <c r="CK577" s="75"/>
      <c r="CL577" s="75"/>
      <c r="CM577" s="75"/>
      <c r="CN577" s="75"/>
      <c r="CO577" s="75"/>
      <c r="CP577" s="75"/>
      <c r="CQ577" s="75"/>
      <c r="CR577" s="75"/>
      <c r="CS577" s="75"/>
      <c r="CT577" s="75"/>
      <c r="CU577" s="75"/>
      <c r="CV577" s="75"/>
      <c r="CW577" s="75"/>
      <c r="CX577" s="75"/>
      <c r="CY577" s="75"/>
      <c r="CZ577" s="75"/>
      <c r="DA577" s="75"/>
      <c r="DB577" s="75"/>
      <c r="DC577" s="75"/>
      <c r="DD577" s="75"/>
      <c r="DE577" s="75"/>
      <c r="DF577" s="75"/>
      <c r="DG577" s="75"/>
    </row>
    <row r="578" spans="1:163" s="25" customFormat="1" x14ac:dyDescent="0.25">
      <c r="A578" s="198"/>
      <c r="B578" s="102" t="s">
        <v>30</v>
      </c>
      <c r="C578" s="104"/>
      <c r="D578" s="303">
        <v>190.19</v>
      </c>
      <c r="E578" s="115">
        <v>143</v>
      </c>
      <c r="F578" s="115"/>
      <c r="G578" s="201"/>
      <c r="H578" s="205"/>
      <c r="I578" s="115"/>
      <c r="J578" s="191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75"/>
      <c r="CB578" s="75"/>
      <c r="CC578" s="75"/>
      <c r="CD578" s="75"/>
      <c r="CE578" s="75"/>
      <c r="CF578" s="75"/>
      <c r="CG578" s="75"/>
      <c r="CH578" s="75"/>
      <c r="CI578" s="75"/>
      <c r="CJ578" s="75"/>
      <c r="CK578" s="75"/>
      <c r="CL578" s="75"/>
      <c r="CM578" s="75"/>
      <c r="CN578" s="75"/>
      <c r="CO578" s="75"/>
      <c r="CP578" s="75"/>
      <c r="CQ578" s="75"/>
      <c r="CR578" s="75"/>
      <c r="CS578" s="75"/>
      <c r="CT578" s="75"/>
      <c r="CU578" s="75"/>
      <c r="CV578" s="75"/>
      <c r="CW578" s="75"/>
      <c r="CX578" s="75"/>
      <c r="CY578" s="75"/>
      <c r="CZ578" s="75"/>
      <c r="DA578" s="75"/>
      <c r="DB578" s="75"/>
      <c r="DC578" s="75"/>
      <c r="DD578" s="75"/>
      <c r="DE578" s="75"/>
      <c r="DF578" s="75"/>
      <c r="DG578" s="75"/>
    </row>
    <row r="579" spans="1:163" s="25" customFormat="1" x14ac:dyDescent="0.25">
      <c r="A579" s="198"/>
      <c r="B579" s="102" t="s">
        <v>33</v>
      </c>
      <c r="C579" s="104"/>
      <c r="D579" s="303">
        <v>12.26</v>
      </c>
      <c r="E579" s="115">
        <v>10.3</v>
      </c>
      <c r="F579" s="115"/>
      <c r="G579" s="201"/>
      <c r="H579" s="205"/>
      <c r="I579" s="115"/>
      <c r="J579" s="191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75"/>
      <c r="CB579" s="75"/>
      <c r="CC579" s="75"/>
      <c r="CD579" s="75"/>
      <c r="CE579" s="75"/>
      <c r="CF579" s="75"/>
      <c r="CG579" s="75"/>
      <c r="CH579" s="75"/>
      <c r="CI579" s="75"/>
      <c r="CJ579" s="75"/>
      <c r="CK579" s="75"/>
      <c r="CL579" s="75"/>
      <c r="CM579" s="75"/>
      <c r="CN579" s="75"/>
      <c r="CO579" s="75"/>
      <c r="CP579" s="75"/>
      <c r="CQ579" s="75"/>
      <c r="CR579" s="75"/>
      <c r="CS579" s="75"/>
      <c r="CT579" s="75"/>
      <c r="CU579" s="75"/>
      <c r="CV579" s="75"/>
      <c r="CW579" s="75"/>
      <c r="CX579" s="75"/>
      <c r="CY579" s="75"/>
      <c r="CZ579" s="75"/>
      <c r="DA579" s="75"/>
      <c r="DB579" s="75"/>
      <c r="DC579" s="75"/>
      <c r="DD579" s="75"/>
      <c r="DE579" s="75"/>
      <c r="DF579" s="75"/>
      <c r="DG579" s="75"/>
    </row>
    <row r="580" spans="1:163" s="25" customFormat="1" x14ac:dyDescent="0.25">
      <c r="A580" s="198"/>
      <c r="B580" s="102" t="s">
        <v>20</v>
      </c>
      <c r="C580" s="104"/>
      <c r="D580" s="303">
        <v>2</v>
      </c>
      <c r="E580" s="115">
        <v>2</v>
      </c>
      <c r="F580" s="115"/>
      <c r="G580" s="201"/>
      <c r="H580" s="205"/>
      <c r="I580" s="115"/>
      <c r="J580" s="191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75"/>
      <c r="CB580" s="75"/>
      <c r="CC580" s="75"/>
      <c r="CD580" s="75"/>
      <c r="CE580" s="75"/>
      <c r="CF580" s="75"/>
      <c r="CG580" s="75"/>
      <c r="CH580" s="75"/>
      <c r="CI580" s="75"/>
      <c r="CJ580" s="75"/>
      <c r="CK580" s="75"/>
      <c r="CL580" s="75"/>
      <c r="CM580" s="75"/>
      <c r="CN580" s="75"/>
      <c r="CO580" s="75"/>
      <c r="CP580" s="75"/>
      <c r="CQ580" s="75"/>
      <c r="CR580" s="75"/>
      <c r="CS580" s="75"/>
      <c r="CT580" s="75"/>
      <c r="CU580" s="75"/>
      <c r="CV580" s="75"/>
      <c r="CW580" s="75"/>
      <c r="CX580" s="75"/>
      <c r="CY580" s="75"/>
      <c r="CZ580" s="75"/>
      <c r="DA580" s="75"/>
      <c r="DB580" s="75"/>
      <c r="DC580" s="75"/>
      <c r="DD580" s="75"/>
      <c r="DE580" s="75"/>
      <c r="DF580" s="75"/>
      <c r="DG580" s="75"/>
    </row>
    <row r="581" spans="1:163" s="25" customFormat="1" x14ac:dyDescent="0.25">
      <c r="A581" s="198"/>
      <c r="B581" s="102" t="s">
        <v>19</v>
      </c>
      <c r="C581" s="104"/>
      <c r="D581" s="303">
        <v>1.8</v>
      </c>
      <c r="E581" s="115">
        <v>1.8</v>
      </c>
      <c r="F581" s="115"/>
      <c r="G581" s="201"/>
      <c r="H581" s="205"/>
      <c r="I581" s="115"/>
      <c r="J581" s="191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75"/>
      <c r="CA581" s="75"/>
      <c r="CB581" s="75"/>
      <c r="CC581" s="75"/>
      <c r="CD581" s="75"/>
      <c r="CE581" s="75"/>
      <c r="CF581" s="75"/>
      <c r="CG581" s="75"/>
      <c r="CH581" s="75"/>
      <c r="CI581" s="75"/>
      <c r="CJ581" s="75"/>
      <c r="CK581" s="75"/>
      <c r="CL581" s="75"/>
      <c r="CM581" s="75"/>
      <c r="CN581" s="75"/>
      <c r="CO581" s="75"/>
      <c r="CP581" s="75"/>
      <c r="CQ581" s="75"/>
      <c r="CR581" s="75"/>
      <c r="CS581" s="75"/>
      <c r="CT581" s="75"/>
      <c r="CU581" s="75"/>
      <c r="CV581" s="75"/>
      <c r="CW581" s="75"/>
      <c r="CX581" s="75"/>
      <c r="CY581" s="75"/>
      <c r="CZ581" s="75"/>
      <c r="DA581" s="75"/>
      <c r="DB581" s="75"/>
      <c r="DC581" s="75"/>
      <c r="DD581" s="75"/>
      <c r="DE581" s="75"/>
      <c r="DF581" s="75"/>
      <c r="DG581" s="75"/>
    </row>
    <row r="582" spans="1:163" s="25" customFormat="1" x14ac:dyDescent="0.25">
      <c r="A582" s="198"/>
      <c r="B582" s="102" t="s">
        <v>40</v>
      </c>
      <c r="C582" s="104"/>
      <c r="D582" s="303">
        <v>2</v>
      </c>
      <c r="E582" s="115">
        <v>2</v>
      </c>
      <c r="F582" s="115"/>
      <c r="G582" s="201"/>
      <c r="H582" s="205"/>
      <c r="I582" s="115"/>
      <c r="J582" s="191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75"/>
      <c r="CA582" s="75"/>
      <c r="CB582" s="75"/>
      <c r="CC582" s="75"/>
      <c r="CD582" s="75"/>
      <c r="CE582" s="75"/>
      <c r="CF582" s="75"/>
      <c r="CG582" s="75"/>
      <c r="CH582" s="75"/>
      <c r="CI582" s="75"/>
      <c r="CJ582" s="75"/>
      <c r="CK582" s="75"/>
      <c r="CL582" s="75"/>
      <c r="CM582" s="75"/>
      <c r="CN582" s="75"/>
      <c r="CO582" s="75"/>
      <c r="CP582" s="75"/>
      <c r="CQ582" s="75"/>
      <c r="CR582" s="75"/>
      <c r="CS582" s="75"/>
      <c r="CT582" s="75"/>
      <c r="CU582" s="75"/>
      <c r="CV582" s="75"/>
      <c r="CW582" s="75"/>
      <c r="CX582" s="75"/>
      <c r="CY582" s="75"/>
      <c r="CZ582" s="75"/>
      <c r="DA582" s="75"/>
      <c r="DB582" s="75"/>
      <c r="DC582" s="75"/>
      <c r="DD582" s="75"/>
      <c r="DE582" s="75"/>
      <c r="DF582" s="75"/>
      <c r="DG582" s="75"/>
    </row>
    <row r="583" spans="1:163" s="25" customFormat="1" x14ac:dyDescent="0.25">
      <c r="A583" s="198"/>
      <c r="B583" s="198" t="s">
        <v>94</v>
      </c>
      <c r="C583" s="104"/>
      <c r="D583" s="303"/>
      <c r="E583" s="115"/>
      <c r="F583" s="115"/>
      <c r="G583" s="201"/>
      <c r="H583" s="205"/>
      <c r="I583" s="115"/>
      <c r="J583" s="191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5"/>
      <c r="AN583" s="75"/>
      <c r="AO583" s="75"/>
      <c r="AP583" s="75"/>
      <c r="AQ583" s="75"/>
      <c r="AR583" s="75"/>
      <c r="AS583" s="75"/>
      <c r="AT583" s="75"/>
      <c r="AU583" s="75"/>
      <c r="AV583" s="75"/>
      <c r="AW583" s="75"/>
      <c r="AX583" s="75"/>
      <c r="AY583" s="75"/>
      <c r="AZ583" s="75"/>
      <c r="BA583" s="75"/>
      <c r="BB583" s="75"/>
      <c r="BC583" s="75"/>
      <c r="BD583" s="75"/>
      <c r="BE583" s="75"/>
      <c r="BF583" s="75"/>
      <c r="BG583" s="75"/>
      <c r="BH583" s="75"/>
      <c r="BI583" s="75"/>
      <c r="BJ583" s="75"/>
      <c r="BK583" s="75"/>
      <c r="BL583" s="75"/>
      <c r="BM583" s="75"/>
      <c r="BN583" s="75"/>
      <c r="BO583" s="75"/>
      <c r="BP583" s="75"/>
      <c r="BQ583" s="75"/>
      <c r="BR583" s="75"/>
      <c r="BS583" s="75"/>
      <c r="BT583" s="75"/>
      <c r="BU583" s="75"/>
      <c r="BV583" s="75"/>
      <c r="BW583" s="75"/>
      <c r="BX583" s="75"/>
      <c r="BY583" s="75"/>
      <c r="BZ583" s="75"/>
      <c r="CA583" s="75"/>
      <c r="CB583" s="75"/>
      <c r="CC583" s="75"/>
      <c r="CD583" s="75"/>
      <c r="CE583" s="75"/>
      <c r="CF583" s="75"/>
      <c r="CG583" s="75"/>
      <c r="CH583" s="75"/>
      <c r="CI583" s="75"/>
      <c r="CJ583" s="75"/>
      <c r="CK583" s="75"/>
      <c r="CL583" s="75"/>
      <c r="CM583" s="75"/>
      <c r="CN583" s="75"/>
      <c r="CO583" s="75"/>
      <c r="CP583" s="75"/>
      <c r="CQ583" s="75"/>
      <c r="CR583" s="75"/>
      <c r="CS583" s="75"/>
      <c r="CT583" s="75"/>
      <c r="CU583" s="75"/>
      <c r="CV583" s="75"/>
      <c r="CW583" s="75"/>
      <c r="CX583" s="75"/>
      <c r="CY583" s="75"/>
      <c r="CZ583" s="75"/>
      <c r="DA583" s="75"/>
      <c r="DB583" s="75"/>
      <c r="DC583" s="75"/>
      <c r="DD583" s="75"/>
      <c r="DE583" s="75"/>
      <c r="DF583" s="75"/>
      <c r="DG583" s="75"/>
    </row>
    <row r="584" spans="1:163" s="25" customFormat="1" x14ac:dyDescent="0.25">
      <c r="A584" s="198"/>
      <c r="B584" s="102" t="s">
        <v>36</v>
      </c>
      <c r="C584" s="104"/>
      <c r="D584" s="303">
        <v>5</v>
      </c>
      <c r="E584" s="115">
        <v>5</v>
      </c>
      <c r="F584" s="115"/>
      <c r="G584" s="201"/>
      <c r="H584" s="205"/>
      <c r="I584" s="115"/>
      <c r="J584" s="191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75"/>
      <c r="CB584" s="75"/>
      <c r="CC584" s="75"/>
      <c r="CD584" s="75"/>
      <c r="CE584" s="75"/>
      <c r="CF584" s="75"/>
      <c r="CG584" s="75"/>
      <c r="CH584" s="75"/>
      <c r="CI584" s="75"/>
      <c r="CJ584" s="75"/>
      <c r="CK584" s="75"/>
      <c r="CL584" s="75"/>
      <c r="CM584" s="75"/>
      <c r="CN584" s="75"/>
      <c r="CO584" s="75"/>
      <c r="CP584" s="75"/>
      <c r="CQ584" s="75"/>
      <c r="CR584" s="75"/>
      <c r="CS584" s="75"/>
      <c r="CT584" s="75"/>
      <c r="CU584" s="75"/>
      <c r="CV584" s="75"/>
      <c r="CW584" s="75"/>
      <c r="CX584" s="75"/>
      <c r="CY584" s="75"/>
      <c r="CZ584" s="75"/>
      <c r="DA584" s="75"/>
      <c r="DB584" s="75"/>
      <c r="DC584" s="75"/>
      <c r="DD584" s="75"/>
      <c r="DE584" s="75"/>
      <c r="DF584" s="75"/>
      <c r="DG584" s="75"/>
    </row>
    <row r="585" spans="1:163" s="25" customFormat="1" x14ac:dyDescent="0.25">
      <c r="A585" s="198"/>
      <c r="B585" s="102" t="s">
        <v>43</v>
      </c>
      <c r="C585" s="104"/>
      <c r="D585" s="303">
        <v>1.3</v>
      </c>
      <c r="E585" s="115">
        <v>1.3</v>
      </c>
      <c r="F585" s="115"/>
      <c r="G585" s="201"/>
      <c r="H585" s="205"/>
      <c r="I585" s="115"/>
      <c r="J585" s="191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  <c r="AV585" s="75"/>
      <c r="AW585" s="75"/>
      <c r="AX585" s="75"/>
      <c r="AY585" s="75"/>
      <c r="AZ585" s="75"/>
      <c r="BA585" s="75"/>
      <c r="BB585" s="75"/>
      <c r="BC585" s="75"/>
      <c r="BD585" s="75"/>
      <c r="BE585" s="75"/>
      <c r="BF585" s="75"/>
      <c r="BG585" s="75"/>
      <c r="BH585" s="75"/>
      <c r="BI585" s="75"/>
      <c r="BJ585" s="75"/>
      <c r="BK585" s="75"/>
      <c r="BL585" s="75"/>
      <c r="BM585" s="75"/>
      <c r="BN585" s="75"/>
      <c r="BO585" s="75"/>
      <c r="BP585" s="75"/>
      <c r="BQ585" s="75"/>
      <c r="BR585" s="75"/>
      <c r="BS585" s="75"/>
      <c r="BT585" s="75"/>
      <c r="BU585" s="75"/>
      <c r="BV585" s="75"/>
      <c r="BW585" s="75"/>
      <c r="BX585" s="75"/>
      <c r="BY585" s="75"/>
      <c r="BZ585" s="75"/>
      <c r="CA585" s="75"/>
      <c r="CB585" s="75"/>
      <c r="CC585" s="75"/>
      <c r="CD585" s="75"/>
      <c r="CE585" s="75"/>
      <c r="CF585" s="75"/>
      <c r="CG585" s="75"/>
      <c r="CH585" s="75"/>
      <c r="CI585" s="75"/>
      <c r="CJ585" s="75"/>
      <c r="CK585" s="75"/>
      <c r="CL585" s="75"/>
      <c r="CM585" s="75"/>
      <c r="CN585" s="75"/>
      <c r="CO585" s="75"/>
      <c r="CP585" s="75"/>
      <c r="CQ585" s="75"/>
      <c r="CR585" s="75"/>
      <c r="CS585" s="75"/>
      <c r="CT585" s="75"/>
      <c r="CU585" s="75"/>
      <c r="CV585" s="75"/>
      <c r="CW585" s="75"/>
      <c r="CX585" s="75"/>
      <c r="CY585" s="75"/>
      <c r="CZ585" s="75"/>
      <c r="DA585" s="75"/>
      <c r="DB585" s="75"/>
      <c r="DC585" s="75"/>
      <c r="DD585" s="75"/>
      <c r="DE585" s="75"/>
      <c r="DF585" s="75"/>
      <c r="DG585" s="75"/>
    </row>
    <row r="586" spans="1:163" s="25" customFormat="1" x14ac:dyDescent="0.25">
      <c r="A586" s="198"/>
      <c r="B586" s="102" t="s">
        <v>52</v>
      </c>
      <c r="C586" s="104"/>
      <c r="D586" s="303">
        <v>15</v>
      </c>
      <c r="E586" s="115">
        <v>15</v>
      </c>
      <c r="F586" s="115"/>
      <c r="G586" s="201"/>
      <c r="H586" s="205"/>
      <c r="I586" s="115"/>
      <c r="J586" s="191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5"/>
      <c r="AN586" s="75"/>
      <c r="AO586" s="75"/>
      <c r="AP586" s="75"/>
      <c r="AQ586" s="75"/>
      <c r="AR586" s="75"/>
      <c r="AS586" s="75"/>
      <c r="AT586" s="75"/>
      <c r="AU586" s="75"/>
      <c r="AV586" s="75"/>
      <c r="AW586" s="75"/>
      <c r="AX586" s="75"/>
      <c r="AY586" s="75"/>
      <c r="AZ586" s="75"/>
      <c r="BA586" s="75"/>
      <c r="BB586" s="75"/>
      <c r="BC586" s="75"/>
      <c r="BD586" s="75"/>
      <c r="BE586" s="75"/>
      <c r="BF586" s="75"/>
      <c r="BG586" s="75"/>
      <c r="BH586" s="75"/>
      <c r="BI586" s="75"/>
      <c r="BJ586" s="75"/>
      <c r="BK586" s="75"/>
      <c r="BL586" s="75"/>
      <c r="BM586" s="75"/>
      <c r="BN586" s="75"/>
      <c r="BO586" s="75"/>
      <c r="BP586" s="75"/>
      <c r="BQ586" s="75"/>
      <c r="BR586" s="75"/>
      <c r="BS586" s="75"/>
      <c r="BT586" s="75"/>
      <c r="BU586" s="75"/>
      <c r="BV586" s="75"/>
      <c r="BW586" s="75"/>
      <c r="BX586" s="75"/>
      <c r="BY586" s="75"/>
      <c r="BZ586" s="75"/>
      <c r="CA586" s="75"/>
      <c r="CB586" s="75"/>
      <c r="CC586" s="75"/>
      <c r="CD586" s="75"/>
      <c r="CE586" s="75"/>
      <c r="CF586" s="75"/>
      <c r="CG586" s="75"/>
      <c r="CH586" s="75"/>
      <c r="CI586" s="75"/>
      <c r="CJ586" s="75"/>
      <c r="CK586" s="75"/>
      <c r="CL586" s="75"/>
      <c r="CM586" s="75"/>
      <c r="CN586" s="75"/>
      <c r="CO586" s="75"/>
      <c r="CP586" s="75"/>
      <c r="CQ586" s="75"/>
      <c r="CR586" s="75"/>
      <c r="CS586" s="75"/>
      <c r="CT586" s="75"/>
      <c r="CU586" s="75"/>
      <c r="CV586" s="75"/>
      <c r="CW586" s="75"/>
      <c r="CX586" s="75"/>
      <c r="CY586" s="75"/>
      <c r="CZ586" s="75"/>
      <c r="DA586" s="75"/>
      <c r="DB586" s="75"/>
      <c r="DC586" s="75"/>
      <c r="DD586" s="75"/>
      <c r="DE586" s="75"/>
      <c r="DF586" s="75"/>
      <c r="DG586" s="75"/>
    </row>
    <row r="587" spans="1:163" s="25" customFormat="1" x14ac:dyDescent="0.25">
      <c r="A587" s="198"/>
      <c r="B587" s="102" t="s">
        <v>95</v>
      </c>
      <c r="C587" s="104"/>
      <c r="D587" s="303"/>
      <c r="E587" s="115">
        <v>20</v>
      </c>
      <c r="F587" s="115"/>
      <c r="G587" s="201"/>
      <c r="H587" s="205"/>
      <c r="I587" s="115"/>
      <c r="J587" s="191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5"/>
      <c r="AN587" s="75"/>
      <c r="AO587" s="75"/>
      <c r="AP587" s="75"/>
      <c r="AQ587" s="75"/>
      <c r="AR587" s="75"/>
      <c r="AS587" s="75"/>
      <c r="AT587" s="75"/>
      <c r="AU587" s="75"/>
      <c r="AV587" s="75"/>
      <c r="AW587" s="75"/>
      <c r="AX587" s="75"/>
      <c r="AY587" s="75"/>
      <c r="AZ587" s="75"/>
      <c r="BA587" s="75"/>
      <c r="BB587" s="75"/>
      <c r="BC587" s="75"/>
      <c r="BD587" s="75"/>
      <c r="BE587" s="75"/>
      <c r="BF587" s="75"/>
      <c r="BG587" s="75"/>
      <c r="BH587" s="75"/>
      <c r="BI587" s="75"/>
      <c r="BJ587" s="75"/>
      <c r="BK587" s="75"/>
      <c r="BL587" s="75"/>
      <c r="BM587" s="75"/>
      <c r="BN587" s="75"/>
      <c r="BO587" s="75"/>
      <c r="BP587" s="75"/>
      <c r="BQ587" s="75"/>
      <c r="BR587" s="75"/>
      <c r="BS587" s="75"/>
      <c r="BT587" s="75"/>
      <c r="BU587" s="75"/>
      <c r="BV587" s="75"/>
      <c r="BW587" s="75"/>
      <c r="BX587" s="75"/>
      <c r="BY587" s="75"/>
      <c r="BZ587" s="75"/>
      <c r="CA587" s="75"/>
      <c r="CB587" s="75"/>
      <c r="CC587" s="75"/>
      <c r="CD587" s="75"/>
      <c r="CE587" s="75"/>
      <c r="CF587" s="75"/>
      <c r="CG587" s="75"/>
      <c r="CH587" s="75"/>
      <c r="CI587" s="75"/>
      <c r="CJ587" s="75"/>
      <c r="CK587" s="75"/>
      <c r="CL587" s="75"/>
      <c r="CM587" s="75"/>
      <c r="CN587" s="75"/>
      <c r="CO587" s="75"/>
      <c r="CP587" s="75"/>
      <c r="CQ587" s="75"/>
      <c r="CR587" s="75"/>
      <c r="CS587" s="75"/>
      <c r="CT587" s="75"/>
      <c r="CU587" s="75"/>
      <c r="CV587" s="75"/>
      <c r="CW587" s="75"/>
      <c r="CX587" s="75"/>
      <c r="CY587" s="75"/>
      <c r="CZ587" s="75"/>
      <c r="DA587" s="75"/>
      <c r="DB587" s="75"/>
      <c r="DC587" s="75"/>
      <c r="DD587" s="75"/>
      <c r="DE587" s="75"/>
      <c r="DF587" s="75"/>
      <c r="DG587" s="75"/>
    </row>
    <row r="588" spans="1:163" s="37" customFormat="1" x14ac:dyDescent="0.25">
      <c r="A588" s="189" t="s">
        <v>431</v>
      </c>
      <c r="B588" s="94"/>
      <c r="C588" s="95">
        <v>180</v>
      </c>
      <c r="D588" s="194"/>
      <c r="E588" s="194"/>
      <c r="F588" s="190">
        <v>0.1</v>
      </c>
      <c r="G588" s="97">
        <v>0.1</v>
      </c>
      <c r="H588" s="97">
        <v>11.8</v>
      </c>
      <c r="I588" s="97">
        <v>49</v>
      </c>
      <c r="J588" s="191" t="s">
        <v>432</v>
      </c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77"/>
      <c r="CB588" s="77"/>
      <c r="CC588" s="77"/>
      <c r="CD588" s="77"/>
      <c r="CE588" s="77"/>
      <c r="CF588" s="77"/>
      <c r="CG588" s="77"/>
      <c r="CH588" s="77"/>
      <c r="CI588" s="77"/>
      <c r="CJ588" s="77"/>
      <c r="CK588" s="77"/>
      <c r="CL588" s="77"/>
      <c r="CM588" s="77"/>
      <c r="CN588" s="77"/>
      <c r="CO588" s="77"/>
      <c r="CP588" s="77"/>
      <c r="CQ588" s="77"/>
      <c r="CR588" s="77"/>
      <c r="CS588" s="77"/>
      <c r="CT588" s="77"/>
      <c r="CU588" s="77"/>
      <c r="CV588" s="77"/>
      <c r="CW588" s="77"/>
      <c r="CX588" s="77"/>
      <c r="CY588" s="77"/>
      <c r="CZ588" s="77"/>
      <c r="DA588" s="77"/>
      <c r="DB588" s="77"/>
      <c r="DC588" s="77"/>
      <c r="DD588" s="77"/>
      <c r="DE588" s="77"/>
      <c r="DF588" s="77"/>
      <c r="DG588" s="77"/>
      <c r="DH588" s="77"/>
      <c r="DI588" s="77"/>
      <c r="DJ588" s="77"/>
      <c r="DK588" s="77"/>
      <c r="DL588" s="26"/>
      <c r="DM588" s="26"/>
      <c r="DN588" s="26"/>
      <c r="DO588" s="26"/>
      <c r="DP588" s="26"/>
      <c r="DQ588" s="26"/>
      <c r="DR588" s="26"/>
      <c r="DS588" s="26"/>
      <c r="DT588" s="26"/>
      <c r="DU588" s="26"/>
      <c r="DV588" s="26"/>
      <c r="DW588" s="26"/>
      <c r="DX588" s="26"/>
      <c r="DY588" s="26"/>
      <c r="DZ588" s="26"/>
      <c r="EA588" s="26"/>
      <c r="EB588" s="26"/>
      <c r="EC588" s="26"/>
      <c r="ED588" s="26"/>
      <c r="EE588" s="26"/>
      <c r="EF588" s="26"/>
      <c r="EG588" s="26"/>
      <c r="EH588" s="26"/>
      <c r="EI588" s="26"/>
      <c r="EJ588" s="26"/>
      <c r="EK588" s="26"/>
      <c r="EL588" s="26"/>
      <c r="EM588" s="26"/>
      <c r="EN588" s="26"/>
      <c r="EO588" s="26"/>
      <c r="EP588" s="26"/>
      <c r="EQ588" s="26"/>
      <c r="ER588" s="26"/>
      <c r="ES588" s="26"/>
      <c r="ET588" s="26"/>
      <c r="EU588" s="26"/>
      <c r="EV588" s="26"/>
      <c r="EW588" s="26"/>
      <c r="EX588" s="26"/>
      <c r="EY588" s="26"/>
      <c r="EZ588" s="26"/>
      <c r="FA588" s="26"/>
      <c r="FB588" s="26"/>
      <c r="FC588" s="26"/>
      <c r="FD588" s="26"/>
      <c r="FE588" s="26"/>
      <c r="FF588" s="26"/>
      <c r="FG588" s="26"/>
    </row>
    <row r="589" spans="1:163" s="37" customFormat="1" x14ac:dyDescent="0.25">
      <c r="A589" s="189"/>
      <c r="B589" s="94" t="s">
        <v>433</v>
      </c>
      <c r="C589" s="95"/>
      <c r="D589" s="194">
        <v>40.799999999999997</v>
      </c>
      <c r="E589" s="194">
        <v>36</v>
      </c>
      <c r="F589" s="190"/>
      <c r="G589" s="190"/>
      <c r="H589" s="97"/>
      <c r="I589" s="97"/>
      <c r="J589" s="191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77"/>
      <c r="CB589" s="77"/>
      <c r="CC589" s="77"/>
      <c r="CD589" s="77"/>
      <c r="CE589" s="77"/>
      <c r="CF589" s="77"/>
      <c r="CG589" s="77"/>
      <c r="CH589" s="77"/>
      <c r="CI589" s="77"/>
      <c r="CJ589" s="77"/>
      <c r="CK589" s="77"/>
      <c r="CL589" s="77"/>
      <c r="CM589" s="77"/>
      <c r="CN589" s="77"/>
      <c r="CO589" s="77"/>
      <c r="CP589" s="77"/>
      <c r="CQ589" s="77"/>
      <c r="CR589" s="77"/>
      <c r="CS589" s="77"/>
      <c r="CT589" s="77"/>
      <c r="CU589" s="77"/>
      <c r="CV589" s="77"/>
      <c r="CW589" s="77"/>
      <c r="CX589" s="77"/>
      <c r="CY589" s="77"/>
      <c r="CZ589" s="77"/>
      <c r="DA589" s="77"/>
      <c r="DB589" s="77"/>
      <c r="DC589" s="77"/>
      <c r="DD589" s="77"/>
      <c r="DE589" s="77"/>
      <c r="DF589" s="77"/>
      <c r="DG589" s="77"/>
      <c r="DH589" s="77"/>
      <c r="DI589" s="77"/>
      <c r="DJ589" s="77"/>
      <c r="DK589" s="77"/>
      <c r="DL589" s="26"/>
      <c r="DM589" s="26"/>
      <c r="DN589" s="26"/>
      <c r="DO589" s="26"/>
      <c r="DP589" s="26"/>
      <c r="DQ589" s="26"/>
      <c r="DR589" s="26"/>
      <c r="DS589" s="26"/>
      <c r="DT589" s="26"/>
      <c r="DU589" s="26"/>
      <c r="DV589" s="26"/>
      <c r="DW589" s="26"/>
      <c r="DX589" s="26"/>
      <c r="DY589" s="26"/>
      <c r="DZ589" s="26"/>
      <c r="EA589" s="26"/>
      <c r="EB589" s="26"/>
      <c r="EC589" s="26"/>
      <c r="ED589" s="26"/>
      <c r="EE589" s="26"/>
      <c r="EF589" s="26"/>
      <c r="EG589" s="26"/>
      <c r="EH589" s="26"/>
      <c r="EI589" s="26"/>
      <c r="EJ589" s="26"/>
      <c r="EK589" s="26"/>
      <c r="EL589" s="26"/>
      <c r="EM589" s="26"/>
      <c r="EN589" s="26"/>
      <c r="EO589" s="26"/>
      <c r="EP589" s="26"/>
      <c r="EQ589" s="26"/>
      <c r="ER589" s="26"/>
      <c r="ES589" s="26"/>
      <c r="ET589" s="26"/>
      <c r="EU589" s="26"/>
      <c r="EV589" s="26"/>
      <c r="EW589" s="26"/>
      <c r="EX589" s="26"/>
      <c r="EY589" s="26"/>
      <c r="EZ589" s="26"/>
      <c r="FA589" s="26"/>
      <c r="FB589" s="26"/>
      <c r="FC589" s="26"/>
      <c r="FD589" s="26"/>
      <c r="FE589" s="26"/>
      <c r="FF589" s="26"/>
      <c r="FG589" s="26"/>
    </row>
    <row r="590" spans="1:163" s="37" customFormat="1" x14ac:dyDescent="0.25">
      <c r="A590" s="189"/>
      <c r="B590" s="94" t="s">
        <v>52</v>
      </c>
      <c r="C590" s="95"/>
      <c r="D590" s="194">
        <v>155</v>
      </c>
      <c r="E590" s="194">
        <v>155</v>
      </c>
      <c r="F590" s="190"/>
      <c r="G590" s="190"/>
      <c r="H590" s="97"/>
      <c r="I590" s="97"/>
      <c r="J590" s="191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  <c r="CQ590" s="77"/>
      <c r="CR590" s="77"/>
      <c r="CS590" s="77"/>
      <c r="CT590" s="77"/>
      <c r="CU590" s="77"/>
      <c r="CV590" s="77"/>
      <c r="CW590" s="77"/>
      <c r="CX590" s="77"/>
      <c r="CY590" s="77"/>
      <c r="CZ590" s="77"/>
      <c r="DA590" s="77"/>
      <c r="DB590" s="77"/>
      <c r="DC590" s="77"/>
      <c r="DD590" s="77"/>
      <c r="DE590" s="77"/>
      <c r="DF590" s="77"/>
      <c r="DG590" s="77"/>
      <c r="DH590" s="77"/>
      <c r="DI590" s="77"/>
      <c r="DJ590" s="77"/>
      <c r="DK590" s="77"/>
      <c r="DL590" s="26"/>
      <c r="DM590" s="26"/>
      <c r="DN590" s="26"/>
      <c r="DO590" s="26"/>
      <c r="DP590" s="26"/>
      <c r="DQ590" s="26"/>
      <c r="DR590" s="26"/>
      <c r="DS590" s="26"/>
      <c r="DT590" s="26"/>
      <c r="DU590" s="26"/>
      <c r="DV590" s="26"/>
      <c r="DW590" s="26"/>
      <c r="DX590" s="26"/>
      <c r="DY590" s="26"/>
      <c r="DZ590" s="26"/>
      <c r="EA590" s="26"/>
      <c r="EB590" s="26"/>
      <c r="EC590" s="26"/>
      <c r="ED590" s="26"/>
      <c r="EE590" s="26"/>
      <c r="EF590" s="26"/>
      <c r="EG590" s="26"/>
      <c r="EH590" s="26"/>
      <c r="EI590" s="26"/>
      <c r="EJ590" s="26"/>
      <c r="EK590" s="26"/>
      <c r="EL590" s="26"/>
      <c r="EM590" s="26"/>
      <c r="EN590" s="26"/>
      <c r="EO590" s="26"/>
      <c r="EP590" s="26"/>
      <c r="EQ590" s="26"/>
      <c r="ER590" s="26"/>
      <c r="ES590" s="26"/>
      <c r="ET590" s="26"/>
      <c r="EU590" s="26"/>
      <c r="EV590" s="26"/>
      <c r="EW590" s="26"/>
      <c r="EX590" s="26"/>
      <c r="EY590" s="26"/>
      <c r="EZ590" s="26"/>
      <c r="FA590" s="26"/>
      <c r="FB590" s="26"/>
      <c r="FC590" s="26"/>
      <c r="FD590" s="26"/>
      <c r="FE590" s="26"/>
      <c r="FF590" s="26"/>
      <c r="FG590" s="26"/>
    </row>
    <row r="591" spans="1:163" s="37" customFormat="1" x14ac:dyDescent="0.25">
      <c r="A591" s="189"/>
      <c r="B591" s="94" t="s">
        <v>50</v>
      </c>
      <c r="C591" s="95"/>
      <c r="D591" s="194">
        <v>5</v>
      </c>
      <c r="E591" s="194">
        <v>5</v>
      </c>
      <c r="F591" s="190"/>
      <c r="G591" s="190"/>
      <c r="H591" s="97"/>
      <c r="I591" s="97"/>
      <c r="J591" s="191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77"/>
      <c r="CB591" s="77"/>
      <c r="CC591" s="77"/>
      <c r="CD591" s="77"/>
      <c r="CE591" s="77"/>
      <c r="CF591" s="77"/>
      <c r="CG591" s="77"/>
      <c r="CH591" s="77"/>
      <c r="CI591" s="77"/>
      <c r="CJ591" s="77"/>
      <c r="CK591" s="77"/>
      <c r="CL591" s="77"/>
      <c r="CM591" s="77"/>
      <c r="CN591" s="77"/>
      <c r="CO591" s="77"/>
      <c r="CP591" s="77"/>
      <c r="CQ591" s="77"/>
      <c r="CR591" s="77"/>
      <c r="CS591" s="77"/>
      <c r="CT591" s="77"/>
      <c r="CU591" s="77"/>
      <c r="CV591" s="77"/>
      <c r="CW591" s="77"/>
      <c r="CX591" s="77"/>
      <c r="CY591" s="77"/>
      <c r="CZ591" s="77"/>
      <c r="DA591" s="77"/>
      <c r="DB591" s="77"/>
      <c r="DC591" s="77"/>
      <c r="DD591" s="77"/>
      <c r="DE591" s="77"/>
      <c r="DF591" s="77"/>
      <c r="DG591" s="77"/>
      <c r="DH591" s="77"/>
      <c r="DI591" s="77"/>
      <c r="DJ591" s="77"/>
      <c r="DK591" s="77"/>
      <c r="DL591" s="26"/>
      <c r="DM591" s="26"/>
      <c r="DN591" s="26"/>
      <c r="DO591" s="26"/>
      <c r="DP591" s="26"/>
      <c r="DQ591" s="26"/>
      <c r="DR591" s="26"/>
      <c r="DS591" s="26"/>
      <c r="DT591" s="26"/>
      <c r="DU591" s="26"/>
      <c r="DV591" s="26"/>
      <c r="DW591" s="26"/>
      <c r="DX591" s="26"/>
      <c r="DY591" s="26"/>
      <c r="DZ591" s="26"/>
      <c r="EA591" s="26"/>
      <c r="EB591" s="26"/>
      <c r="EC591" s="26"/>
      <c r="ED591" s="26"/>
      <c r="EE591" s="26"/>
      <c r="EF591" s="26"/>
      <c r="EG591" s="26"/>
      <c r="EH591" s="26"/>
      <c r="EI591" s="26"/>
      <c r="EJ591" s="26"/>
      <c r="EK591" s="26"/>
      <c r="EL591" s="26"/>
      <c r="EM591" s="26"/>
      <c r="EN591" s="26"/>
      <c r="EO591" s="26"/>
      <c r="EP591" s="26"/>
      <c r="EQ591" s="26"/>
      <c r="ER591" s="26"/>
      <c r="ES591" s="26"/>
      <c r="ET591" s="26"/>
      <c r="EU591" s="26"/>
      <c r="EV591" s="26"/>
      <c r="EW591" s="26"/>
      <c r="EX591" s="26"/>
      <c r="EY591" s="26"/>
      <c r="EZ591" s="26"/>
      <c r="FA591" s="26"/>
      <c r="FB591" s="26"/>
      <c r="FC591" s="26"/>
      <c r="FD591" s="26"/>
      <c r="FE591" s="26"/>
      <c r="FF591" s="26"/>
      <c r="FG591" s="26"/>
    </row>
    <row r="592" spans="1:163" ht="15.75" thickBot="1" x14ac:dyDescent="0.3">
      <c r="A592" s="244" t="s">
        <v>46</v>
      </c>
      <c r="B592" s="245"/>
      <c r="C592" s="246">
        <v>37.5</v>
      </c>
      <c r="D592" s="247">
        <v>37.5</v>
      </c>
      <c r="E592" s="247">
        <v>37.5</v>
      </c>
      <c r="F592" s="246">
        <v>1.8</v>
      </c>
      <c r="G592" s="246">
        <v>0.4</v>
      </c>
      <c r="H592" s="246">
        <v>18</v>
      </c>
      <c r="I592" s="246">
        <v>82.5</v>
      </c>
      <c r="J592" s="248"/>
    </row>
    <row r="593" spans="1:111" ht="15.75" thickBot="1" x14ac:dyDescent="0.3">
      <c r="A593" s="234" t="s">
        <v>26</v>
      </c>
      <c r="B593" s="235"/>
      <c r="C593" s="236">
        <v>657.5</v>
      </c>
      <c r="D593" s="249"/>
      <c r="E593" s="224"/>
      <c r="F593" s="225">
        <f>SUM(F560:F592)</f>
        <v>18.650000000000002</v>
      </c>
      <c r="G593" s="225">
        <f>SUM(G560:G592)</f>
        <v>18.05</v>
      </c>
      <c r="H593" s="225">
        <f>SUM(H560:H592)</f>
        <v>87.25</v>
      </c>
      <c r="I593" s="225">
        <f>SUM(I560:I592)</f>
        <v>586.5</v>
      </c>
      <c r="J593" s="212"/>
    </row>
    <row r="594" spans="1:111" x14ac:dyDescent="0.25">
      <c r="A594" s="281"/>
      <c r="B594" s="106" t="s">
        <v>47</v>
      </c>
      <c r="C594" s="304"/>
      <c r="D594" s="305"/>
      <c r="E594" s="111"/>
      <c r="F594" s="109"/>
      <c r="G594" s="109"/>
      <c r="H594" s="109"/>
      <c r="I594" s="109"/>
      <c r="J594" s="212"/>
    </row>
    <row r="595" spans="1:111" x14ac:dyDescent="0.25">
      <c r="A595" s="189" t="s">
        <v>71</v>
      </c>
      <c r="C595" s="95">
        <v>10</v>
      </c>
      <c r="D595" s="190"/>
      <c r="E595" s="97"/>
      <c r="F595" s="201">
        <v>3.85</v>
      </c>
      <c r="G595" s="201">
        <v>5.4</v>
      </c>
      <c r="H595" s="201">
        <v>29.85</v>
      </c>
      <c r="I595" s="205">
        <v>185</v>
      </c>
      <c r="J595" s="191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</row>
    <row r="596" spans="1:111" x14ac:dyDescent="0.25">
      <c r="A596" s="189" t="s">
        <v>389</v>
      </c>
      <c r="C596" s="95"/>
      <c r="D596" s="96">
        <v>10</v>
      </c>
      <c r="E596" s="97">
        <v>10</v>
      </c>
      <c r="F596" s="190"/>
      <c r="J596" s="191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</row>
    <row r="597" spans="1:111" s="37" customFormat="1" x14ac:dyDescent="0.25">
      <c r="A597" s="189" t="s">
        <v>261</v>
      </c>
      <c r="B597" s="94"/>
      <c r="C597" s="95">
        <v>110</v>
      </c>
      <c r="D597" s="96"/>
      <c r="E597" s="97"/>
      <c r="F597" s="96">
        <v>2.5</v>
      </c>
      <c r="G597" s="97">
        <v>2.75</v>
      </c>
      <c r="H597" s="96">
        <v>4</v>
      </c>
      <c r="I597" s="97">
        <v>51</v>
      </c>
      <c r="J597" s="191" t="s">
        <v>262</v>
      </c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77"/>
      <c r="CB597" s="77"/>
      <c r="CC597" s="77"/>
      <c r="CD597" s="77"/>
      <c r="CE597" s="77"/>
      <c r="CF597" s="77"/>
      <c r="CG597" s="77"/>
      <c r="CH597" s="77"/>
      <c r="CI597" s="77"/>
      <c r="CJ597" s="77"/>
      <c r="CK597" s="77"/>
      <c r="CL597" s="77"/>
      <c r="CM597" s="77"/>
      <c r="CN597" s="77"/>
      <c r="CO597" s="77"/>
      <c r="CP597" s="77"/>
      <c r="CQ597" s="77"/>
      <c r="CR597" s="77"/>
      <c r="CS597" s="77"/>
      <c r="CT597" s="77"/>
      <c r="CU597" s="77"/>
      <c r="CV597" s="77"/>
      <c r="CW597" s="77"/>
      <c r="CX597" s="77"/>
      <c r="CY597" s="77"/>
      <c r="CZ597" s="77"/>
      <c r="DA597" s="77"/>
      <c r="DB597" s="77"/>
      <c r="DC597" s="77"/>
      <c r="DD597" s="77"/>
      <c r="DE597" s="77"/>
      <c r="DF597" s="77"/>
      <c r="DG597" s="77"/>
    </row>
    <row r="598" spans="1:111" s="37" customFormat="1" x14ac:dyDescent="0.25">
      <c r="A598" s="189"/>
      <c r="B598" s="94" t="s">
        <v>57</v>
      </c>
      <c r="C598" s="95"/>
      <c r="D598" s="96">
        <v>115.9</v>
      </c>
      <c r="E598" s="97">
        <v>110</v>
      </c>
      <c r="F598" s="190"/>
      <c r="G598" s="97"/>
      <c r="H598" s="96"/>
      <c r="I598" s="190"/>
      <c r="J598" s="19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77"/>
      <c r="CB598" s="77"/>
      <c r="CC598" s="77"/>
      <c r="CD598" s="77"/>
      <c r="CE598" s="77"/>
      <c r="CF598" s="77"/>
      <c r="CG598" s="77"/>
      <c r="CH598" s="77"/>
      <c r="CI598" s="77"/>
      <c r="CJ598" s="77"/>
      <c r="CK598" s="77"/>
      <c r="CL598" s="77"/>
      <c r="CM598" s="77"/>
      <c r="CN598" s="77"/>
      <c r="CO598" s="77"/>
      <c r="CP598" s="77"/>
      <c r="CQ598" s="77"/>
      <c r="CR598" s="77"/>
      <c r="CS598" s="77"/>
      <c r="CT598" s="77"/>
      <c r="CU598" s="77"/>
      <c r="CV598" s="77"/>
      <c r="CW598" s="77"/>
      <c r="CX598" s="77"/>
      <c r="CY598" s="77"/>
      <c r="CZ598" s="77"/>
      <c r="DA598" s="77"/>
      <c r="DB598" s="77"/>
      <c r="DC598" s="77"/>
      <c r="DD598" s="77"/>
      <c r="DE598" s="77"/>
      <c r="DF598" s="77"/>
      <c r="DG598" s="77"/>
    </row>
    <row r="599" spans="1:111" s="34" customFormat="1" x14ac:dyDescent="0.25">
      <c r="A599" s="198" t="s">
        <v>385</v>
      </c>
      <c r="B599" s="102"/>
      <c r="C599" s="116" t="s">
        <v>116</v>
      </c>
      <c r="D599" s="103"/>
      <c r="E599" s="104"/>
      <c r="F599" s="96">
        <v>9</v>
      </c>
      <c r="G599" s="97">
        <v>10.4</v>
      </c>
      <c r="H599" s="96">
        <v>28.3</v>
      </c>
      <c r="I599" s="97">
        <v>242</v>
      </c>
      <c r="J599" s="191" t="s">
        <v>258</v>
      </c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77"/>
      <c r="CB599" s="77"/>
      <c r="CC599" s="77"/>
      <c r="CD599" s="77"/>
      <c r="CE599" s="77"/>
      <c r="CF599" s="77"/>
      <c r="CG599" s="77"/>
      <c r="CH599" s="77"/>
      <c r="CI599" s="77"/>
      <c r="CJ599" s="77"/>
      <c r="CK599" s="77"/>
      <c r="CL599" s="77"/>
      <c r="CM599" s="77"/>
      <c r="CN599" s="77"/>
      <c r="CO599" s="77"/>
      <c r="CP599" s="77"/>
      <c r="CQ599" s="77"/>
      <c r="CR599" s="77"/>
      <c r="CS599" s="77"/>
      <c r="CT599" s="77"/>
      <c r="CU599" s="77"/>
      <c r="CV599" s="77"/>
      <c r="CW599" s="77"/>
      <c r="CX599" s="77"/>
      <c r="CY599" s="77"/>
      <c r="CZ599" s="77"/>
      <c r="DA599" s="77"/>
      <c r="DB599" s="77"/>
      <c r="DC599" s="77"/>
      <c r="DD599" s="77"/>
      <c r="DE599" s="77"/>
      <c r="DF599" s="77"/>
      <c r="DG599" s="77"/>
    </row>
    <row r="600" spans="1:111" s="34" customFormat="1" x14ac:dyDescent="0.25">
      <c r="A600" s="198"/>
      <c r="B600" s="102" t="s">
        <v>73</v>
      </c>
      <c r="C600" s="116"/>
      <c r="D600" s="103">
        <v>98.8</v>
      </c>
      <c r="E600" s="104">
        <v>97.5</v>
      </c>
      <c r="F600" s="205"/>
      <c r="G600" s="201"/>
      <c r="H600" s="205"/>
      <c r="I600" s="201"/>
      <c r="J600" s="191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77"/>
      <c r="CB600" s="77"/>
      <c r="CC600" s="77"/>
      <c r="CD600" s="77"/>
      <c r="CE600" s="77"/>
      <c r="CF600" s="77"/>
      <c r="CG600" s="77"/>
      <c r="CH600" s="77"/>
      <c r="CI600" s="77"/>
      <c r="CJ600" s="77"/>
      <c r="CK600" s="77"/>
      <c r="CL600" s="77"/>
      <c r="CM600" s="77"/>
      <c r="CN600" s="77"/>
      <c r="CO600" s="77"/>
      <c r="CP600" s="77"/>
      <c r="CQ600" s="77"/>
      <c r="CR600" s="77"/>
      <c r="CS600" s="77"/>
      <c r="CT600" s="77"/>
      <c r="CU600" s="77"/>
      <c r="CV600" s="77"/>
      <c r="CW600" s="77"/>
      <c r="CX600" s="77"/>
      <c r="CY600" s="77"/>
      <c r="CZ600" s="77"/>
      <c r="DA600" s="77"/>
      <c r="DB600" s="77"/>
      <c r="DC600" s="77"/>
      <c r="DD600" s="77"/>
      <c r="DE600" s="77"/>
      <c r="DF600" s="77"/>
      <c r="DG600" s="77"/>
    </row>
    <row r="601" spans="1:111" s="34" customFormat="1" x14ac:dyDescent="0.25">
      <c r="A601" s="198"/>
      <c r="B601" s="102" t="s">
        <v>68</v>
      </c>
      <c r="C601" s="116"/>
      <c r="D601" s="103">
        <v>18</v>
      </c>
      <c r="E601" s="104">
        <v>18</v>
      </c>
      <c r="F601" s="205"/>
      <c r="G601" s="201"/>
      <c r="H601" s="205"/>
      <c r="I601" s="201"/>
      <c r="J601" s="191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77"/>
      <c r="CB601" s="77"/>
      <c r="CC601" s="77"/>
      <c r="CD601" s="77"/>
      <c r="CE601" s="77"/>
      <c r="CF601" s="77"/>
      <c r="CG601" s="77"/>
      <c r="CH601" s="77"/>
      <c r="CI601" s="77"/>
      <c r="CJ601" s="77"/>
      <c r="CK601" s="77"/>
      <c r="CL601" s="77"/>
      <c r="CM601" s="77"/>
      <c r="CN601" s="77"/>
      <c r="CO601" s="77"/>
      <c r="CP601" s="77"/>
      <c r="CQ601" s="77"/>
      <c r="CR601" s="77"/>
      <c r="CS601" s="77"/>
      <c r="CT601" s="77"/>
      <c r="CU601" s="77"/>
      <c r="CV601" s="77"/>
      <c r="CW601" s="77"/>
      <c r="CX601" s="77"/>
      <c r="CY601" s="77"/>
      <c r="CZ601" s="77"/>
      <c r="DA601" s="77"/>
      <c r="DB601" s="77"/>
      <c r="DC601" s="77"/>
      <c r="DD601" s="77"/>
      <c r="DE601" s="77"/>
      <c r="DF601" s="77"/>
      <c r="DG601" s="77"/>
    </row>
    <row r="602" spans="1:111" s="34" customFormat="1" x14ac:dyDescent="0.25">
      <c r="A602" s="198"/>
      <c r="B602" s="102" t="s">
        <v>18</v>
      </c>
      <c r="C602" s="116"/>
      <c r="D602" s="103">
        <v>9</v>
      </c>
      <c r="E602" s="104">
        <v>9</v>
      </c>
      <c r="F602" s="205"/>
      <c r="G602" s="201"/>
      <c r="H602" s="205"/>
      <c r="I602" s="201"/>
      <c r="J602" s="191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77"/>
      <c r="CB602" s="77"/>
      <c r="CC602" s="77"/>
      <c r="CD602" s="77"/>
      <c r="CE602" s="77"/>
      <c r="CF602" s="77"/>
      <c r="CG602" s="77"/>
      <c r="CH602" s="77"/>
      <c r="CI602" s="77"/>
      <c r="CJ602" s="77"/>
      <c r="CK602" s="77"/>
      <c r="CL602" s="77"/>
      <c r="CM602" s="77"/>
      <c r="CN602" s="77"/>
      <c r="CO602" s="77"/>
      <c r="CP602" s="77"/>
      <c r="CQ602" s="77"/>
      <c r="CR602" s="77"/>
      <c r="CS602" s="77"/>
      <c r="CT602" s="77"/>
      <c r="CU602" s="77"/>
      <c r="CV602" s="77"/>
      <c r="CW602" s="77"/>
      <c r="CX602" s="77"/>
      <c r="CY602" s="77"/>
      <c r="CZ602" s="77"/>
      <c r="DA602" s="77"/>
      <c r="DB602" s="77"/>
      <c r="DC602" s="77"/>
      <c r="DD602" s="77"/>
      <c r="DE602" s="77"/>
      <c r="DF602" s="77"/>
      <c r="DG602" s="77"/>
    </row>
    <row r="603" spans="1:111" s="34" customFormat="1" ht="22.5" customHeight="1" x14ac:dyDescent="0.25">
      <c r="A603" s="198"/>
      <c r="B603" s="102" t="s">
        <v>51</v>
      </c>
      <c r="C603" s="116"/>
      <c r="D603" s="103">
        <v>7.8</v>
      </c>
      <c r="E603" s="104">
        <v>7.8</v>
      </c>
      <c r="F603" s="205"/>
      <c r="G603" s="201"/>
      <c r="H603" s="205"/>
      <c r="I603" s="201"/>
      <c r="J603" s="191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77"/>
      <c r="CB603" s="77"/>
      <c r="CC603" s="77"/>
      <c r="CD603" s="77"/>
      <c r="CE603" s="77"/>
      <c r="CF603" s="77"/>
      <c r="CG603" s="77"/>
      <c r="CH603" s="77"/>
      <c r="CI603" s="77"/>
      <c r="CJ603" s="77"/>
      <c r="CK603" s="77"/>
      <c r="CL603" s="77"/>
      <c r="CM603" s="77"/>
      <c r="CN603" s="77"/>
      <c r="CO603" s="77"/>
      <c r="CP603" s="77"/>
      <c r="CQ603" s="77"/>
      <c r="CR603" s="77"/>
      <c r="CS603" s="77"/>
      <c r="CT603" s="77"/>
      <c r="CU603" s="77"/>
      <c r="CV603" s="77"/>
      <c r="CW603" s="77"/>
      <c r="CX603" s="77"/>
      <c r="CY603" s="77"/>
      <c r="CZ603" s="77"/>
      <c r="DA603" s="77"/>
      <c r="DB603" s="77"/>
      <c r="DC603" s="77"/>
      <c r="DD603" s="77"/>
      <c r="DE603" s="77"/>
      <c r="DF603" s="77"/>
      <c r="DG603" s="77"/>
    </row>
    <row r="604" spans="1:111" s="34" customFormat="1" x14ac:dyDescent="0.25">
      <c r="A604" s="198"/>
      <c r="B604" s="102" t="s">
        <v>20</v>
      </c>
      <c r="C604" s="116"/>
      <c r="D604" s="103">
        <v>3.9</v>
      </c>
      <c r="E604" s="104">
        <v>3.9</v>
      </c>
      <c r="F604" s="205"/>
      <c r="G604" s="201"/>
      <c r="H604" s="205"/>
      <c r="I604" s="201"/>
      <c r="J604" s="191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77"/>
      <c r="CB604" s="77"/>
      <c r="CC604" s="77"/>
      <c r="CD604" s="77"/>
      <c r="CE604" s="77"/>
      <c r="CF604" s="77"/>
      <c r="CG604" s="77"/>
      <c r="CH604" s="77"/>
      <c r="CI604" s="77"/>
      <c r="CJ604" s="77"/>
      <c r="CK604" s="77"/>
      <c r="CL604" s="77"/>
      <c r="CM604" s="77"/>
      <c r="CN604" s="77"/>
      <c r="CO604" s="77"/>
      <c r="CP604" s="77"/>
      <c r="CQ604" s="77"/>
      <c r="CR604" s="77"/>
      <c r="CS604" s="77"/>
      <c r="CT604" s="77"/>
      <c r="CU604" s="77"/>
      <c r="CV604" s="77"/>
      <c r="CW604" s="77"/>
      <c r="CX604" s="77"/>
      <c r="CY604" s="77"/>
      <c r="CZ604" s="77"/>
      <c r="DA604" s="77"/>
      <c r="DB604" s="77"/>
      <c r="DC604" s="77"/>
      <c r="DD604" s="77"/>
      <c r="DE604" s="77"/>
      <c r="DF604" s="77"/>
      <c r="DG604" s="77"/>
    </row>
    <row r="605" spans="1:111" s="34" customFormat="1" x14ac:dyDescent="0.25">
      <c r="A605" s="198"/>
      <c r="B605" s="102" t="s">
        <v>36</v>
      </c>
      <c r="C605" s="116"/>
      <c r="D605" s="103">
        <v>3.9</v>
      </c>
      <c r="E605" s="104">
        <v>3.9</v>
      </c>
      <c r="F605" s="205"/>
      <c r="G605" s="201"/>
      <c r="H605" s="205"/>
      <c r="I605" s="201"/>
      <c r="J605" s="191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77"/>
      <c r="CB605" s="77"/>
      <c r="CC605" s="77"/>
      <c r="CD605" s="77"/>
      <c r="CE605" s="77"/>
      <c r="CF605" s="77"/>
      <c r="CG605" s="77"/>
      <c r="CH605" s="77"/>
      <c r="CI605" s="77"/>
      <c r="CJ605" s="77"/>
      <c r="CK605" s="77"/>
      <c r="CL605" s="77"/>
      <c r="CM605" s="77"/>
      <c r="CN605" s="77"/>
      <c r="CO605" s="77"/>
      <c r="CP605" s="77"/>
      <c r="CQ605" s="77"/>
      <c r="CR605" s="77"/>
      <c r="CS605" s="77"/>
      <c r="CT605" s="77"/>
      <c r="CU605" s="77"/>
      <c r="CV605" s="77"/>
      <c r="CW605" s="77"/>
      <c r="CX605" s="77"/>
      <c r="CY605" s="77"/>
      <c r="CZ605" s="77"/>
      <c r="DA605" s="77"/>
      <c r="DB605" s="77"/>
      <c r="DC605" s="77"/>
      <c r="DD605" s="77"/>
      <c r="DE605" s="77"/>
      <c r="DF605" s="77"/>
      <c r="DG605" s="77"/>
    </row>
    <row r="606" spans="1:111" s="34" customFormat="1" x14ac:dyDescent="0.25">
      <c r="A606" s="198"/>
      <c r="B606" s="102" t="s">
        <v>79</v>
      </c>
      <c r="C606" s="116"/>
      <c r="D606" s="103"/>
      <c r="E606" s="104">
        <v>153.4</v>
      </c>
      <c r="F606" s="205"/>
      <c r="G606" s="201"/>
      <c r="H606" s="205"/>
      <c r="I606" s="115"/>
      <c r="J606" s="191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77"/>
      <c r="CB606" s="77"/>
      <c r="CC606" s="77"/>
      <c r="CD606" s="77"/>
      <c r="CE606" s="77"/>
      <c r="CF606" s="77"/>
      <c r="CG606" s="77"/>
      <c r="CH606" s="77"/>
      <c r="CI606" s="77"/>
      <c r="CJ606" s="77"/>
      <c r="CK606" s="77"/>
      <c r="CL606" s="77"/>
      <c r="CM606" s="77"/>
      <c r="CN606" s="77"/>
      <c r="CO606" s="77"/>
      <c r="CP606" s="77"/>
      <c r="CQ606" s="77"/>
      <c r="CR606" s="77"/>
      <c r="CS606" s="77"/>
      <c r="CT606" s="77"/>
      <c r="CU606" s="77"/>
      <c r="CV606" s="77"/>
      <c r="CW606" s="77"/>
      <c r="CX606" s="77"/>
      <c r="CY606" s="77"/>
      <c r="CZ606" s="77"/>
      <c r="DA606" s="77"/>
      <c r="DB606" s="77"/>
      <c r="DC606" s="77"/>
      <c r="DD606" s="77"/>
      <c r="DE606" s="77"/>
      <c r="DF606" s="77"/>
      <c r="DG606" s="77"/>
    </row>
    <row r="607" spans="1:111" s="34" customFormat="1" x14ac:dyDescent="0.25">
      <c r="A607" s="198"/>
      <c r="B607" s="102" t="s">
        <v>202</v>
      </c>
      <c r="C607" s="116"/>
      <c r="D607" s="103">
        <v>20</v>
      </c>
      <c r="E607" s="104">
        <v>20</v>
      </c>
      <c r="F607" s="205"/>
      <c r="G607" s="201"/>
      <c r="H607" s="205"/>
      <c r="I607" s="115"/>
      <c r="J607" s="191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77"/>
      <c r="CB607" s="77"/>
      <c r="CC607" s="77"/>
      <c r="CD607" s="77"/>
      <c r="CE607" s="77"/>
      <c r="CF607" s="77"/>
      <c r="CG607" s="77"/>
      <c r="CH607" s="77"/>
      <c r="CI607" s="77"/>
      <c r="CJ607" s="77"/>
      <c r="CK607" s="77"/>
      <c r="CL607" s="77"/>
      <c r="CM607" s="77"/>
      <c r="CN607" s="77"/>
      <c r="CO607" s="77"/>
      <c r="CP607" s="77"/>
      <c r="CQ607" s="77"/>
      <c r="CR607" s="77"/>
      <c r="CS607" s="77"/>
      <c r="CT607" s="77"/>
      <c r="CU607" s="77"/>
      <c r="CV607" s="77"/>
      <c r="CW607" s="77"/>
      <c r="CX607" s="77"/>
      <c r="CY607" s="77"/>
      <c r="CZ607" s="77"/>
      <c r="DA607" s="77"/>
      <c r="DB607" s="77"/>
      <c r="DC607" s="77"/>
      <c r="DD607" s="77"/>
      <c r="DE607" s="77"/>
      <c r="DF607" s="77"/>
      <c r="DG607" s="77"/>
    </row>
    <row r="608" spans="1:111" x14ac:dyDescent="0.25">
      <c r="A608" s="189" t="s">
        <v>74</v>
      </c>
      <c r="C608" s="192" t="s">
        <v>306</v>
      </c>
      <c r="D608" s="134"/>
      <c r="E608" s="133"/>
      <c r="F608" s="190">
        <v>0.12</v>
      </c>
      <c r="G608" s="97">
        <v>0.01</v>
      </c>
      <c r="H608" s="96">
        <v>10.199999999999999</v>
      </c>
      <c r="I608" s="190">
        <v>41.4</v>
      </c>
      <c r="J608" s="191" t="s">
        <v>164</v>
      </c>
    </row>
    <row r="609" spans="1:112" x14ac:dyDescent="0.25">
      <c r="A609" s="189"/>
      <c r="B609" s="94" t="s">
        <v>59</v>
      </c>
      <c r="C609" s="192"/>
      <c r="D609" s="100">
        <v>0.35</v>
      </c>
      <c r="E609" s="95">
        <v>0.35</v>
      </c>
      <c r="F609" s="190"/>
      <c r="G609" s="97"/>
      <c r="I609" s="190"/>
      <c r="J609" s="191"/>
    </row>
    <row r="610" spans="1:112" x14ac:dyDescent="0.25">
      <c r="A610" s="189"/>
      <c r="B610" s="94" t="s">
        <v>18</v>
      </c>
      <c r="C610" s="192"/>
      <c r="D610" s="100">
        <v>5</v>
      </c>
      <c r="E610" s="95">
        <v>5</v>
      </c>
      <c r="F610" s="190"/>
      <c r="G610" s="97"/>
      <c r="H610" s="190"/>
      <c r="I610" s="190"/>
      <c r="J610" s="191"/>
    </row>
    <row r="611" spans="1:112" x14ac:dyDescent="0.25">
      <c r="A611" s="189"/>
      <c r="B611" s="94" t="s">
        <v>75</v>
      </c>
      <c r="C611" s="192"/>
      <c r="D611" s="278">
        <v>5.0999999999999996</v>
      </c>
      <c r="E611" s="95">
        <v>5</v>
      </c>
      <c r="F611" s="97"/>
      <c r="H611" s="97"/>
      <c r="J611" s="191"/>
    </row>
    <row r="612" spans="1:112" x14ac:dyDescent="0.25">
      <c r="A612" s="189"/>
      <c r="B612" s="94" t="s">
        <v>17</v>
      </c>
      <c r="C612" s="192"/>
      <c r="D612" s="133">
        <v>180</v>
      </c>
      <c r="E612" s="133">
        <v>180</v>
      </c>
      <c r="F612" s="97"/>
      <c r="H612" s="97"/>
      <c r="J612" s="191"/>
    </row>
    <row r="613" spans="1:112" s="25" customFormat="1" ht="15.75" thickBot="1" x14ac:dyDescent="0.3">
      <c r="A613" s="189" t="s">
        <v>38</v>
      </c>
      <c r="B613" s="94"/>
      <c r="C613" s="95">
        <v>20</v>
      </c>
      <c r="D613" s="97">
        <v>20</v>
      </c>
      <c r="E613" s="97">
        <v>20</v>
      </c>
      <c r="F613" s="97">
        <v>1.52</v>
      </c>
      <c r="G613" s="96">
        <v>0.16</v>
      </c>
      <c r="H613" s="97">
        <v>9.84</v>
      </c>
      <c r="I613" s="96">
        <v>47</v>
      </c>
      <c r="J613" s="191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75"/>
      <c r="CB613" s="75"/>
      <c r="CC613" s="75"/>
      <c r="CD613" s="75"/>
      <c r="CE613" s="75"/>
      <c r="CF613" s="75"/>
      <c r="CG613" s="75"/>
      <c r="CH613" s="75"/>
      <c r="CI613" s="75"/>
      <c r="CJ613" s="75"/>
      <c r="CK613" s="75"/>
      <c r="CL613" s="75"/>
      <c r="CM613" s="75"/>
      <c r="CN613" s="75"/>
      <c r="CO613" s="75"/>
      <c r="CP613" s="75"/>
      <c r="CQ613" s="75"/>
      <c r="CR613" s="75"/>
      <c r="CS613" s="75"/>
      <c r="CT613" s="75"/>
      <c r="CU613" s="75"/>
      <c r="CV613" s="75"/>
      <c r="CW613" s="75"/>
      <c r="CX613" s="75"/>
      <c r="CY613" s="75"/>
      <c r="CZ613" s="75"/>
      <c r="DA613" s="75"/>
      <c r="DB613" s="75"/>
      <c r="DC613" s="75"/>
      <c r="DD613" s="75"/>
      <c r="DE613" s="75"/>
      <c r="DF613" s="75"/>
      <c r="DG613" s="75"/>
    </row>
    <row r="614" spans="1:112" ht="15.75" thickBot="1" x14ac:dyDescent="0.3">
      <c r="A614" s="234" t="s">
        <v>26</v>
      </c>
      <c r="B614" s="235"/>
      <c r="C614" s="236">
        <v>480</v>
      </c>
      <c r="D614" s="225"/>
      <c r="E614" s="224"/>
      <c r="F614" s="225">
        <f>SUM(F595:F613)</f>
        <v>16.989999999999998</v>
      </c>
      <c r="G614" s="225">
        <f>SUM(G595:G613)</f>
        <v>18.720000000000002</v>
      </c>
      <c r="H614" s="225">
        <f>SUM(H595:H613)</f>
        <v>82.190000000000012</v>
      </c>
      <c r="I614" s="225">
        <f>SUM(I595:I613)</f>
        <v>566.4</v>
      </c>
      <c r="J614" s="226"/>
    </row>
    <row r="615" spans="1:112" ht="15.75" thickBot="1" x14ac:dyDescent="0.3">
      <c r="A615" s="234" t="s">
        <v>60</v>
      </c>
      <c r="B615" s="235"/>
      <c r="C615" s="292">
        <f>C555+C558+C593+C614</f>
        <v>1675.5</v>
      </c>
      <c r="D615" s="260"/>
      <c r="E615" s="224"/>
      <c r="F615" s="224">
        <f>F555+F558+F593+F614</f>
        <v>48.866666666666667</v>
      </c>
      <c r="G615" s="224">
        <f>G555+G558+G593+G614</f>
        <v>51.321666666666673</v>
      </c>
      <c r="H615" s="224">
        <f>H555+H558+H593+H614</f>
        <v>236.37166666666667</v>
      </c>
      <c r="I615" s="224">
        <f>I555+I558+I593+I614</f>
        <v>1605.9</v>
      </c>
      <c r="J615" s="226"/>
    </row>
    <row r="616" spans="1:112" ht="15.75" thickBot="1" x14ac:dyDescent="0.3">
      <c r="A616" s="94" t="s">
        <v>113</v>
      </c>
      <c r="I616" s="264"/>
      <c r="J616" s="245"/>
    </row>
    <row r="617" spans="1:112" ht="22.5" customHeight="1" x14ac:dyDescent="0.25">
      <c r="A617" s="207" t="s">
        <v>234</v>
      </c>
      <c r="B617" s="208"/>
      <c r="C617" s="209" t="s">
        <v>230</v>
      </c>
      <c r="D617" s="210" t="s">
        <v>3</v>
      </c>
      <c r="E617" s="211" t="s">
        <v>3</v>
      </c>
      <c r="F617" s="463" t="s">
        <v>231</v>
      </c>
      <c r="G617" s="464"/>
      <c r="H617" s="465"/>
      <c r="I617" s="210" t="s">
        <v>4</v>
      </c>
      <c r="J617" s="212" t="s">
        <v>232</v>
      </c>
    </row>
    <row r="618" spans="1:112" ht="15.75" thickBot="1" x14ac:dyDescent="0.3">
      <c r="A618" s="213" t="s">
        <v>233</v>
      </c>
      <c r="B618" s="214"/>
      <c r="C618" s="215"/>
      <c r="D618" s="216" t="s">
        <v>5</v>
      </c>
      <c r="E618" s="217" t="s">
        <v>5</v>
      </c>
      <c r="F618" s="218"/>
      <c r="G618" s="219"/>
      <c r="H618" s="220"/>
      <c r="I618" s="216" t="s">
        <v>6</v>
      </c>
      <c r="J618" s="191"/>
    </row>
    <row r="619" spans="1:112" ht="15.75" thickBot="1" x14ac:dyDescent="0.3">
      <c r="A619" s="221"/>
      <c r="B619" s="222"/>
      <c r="C619" s="223"/>
      <c r="D619" s="224" t="s">
        <v>7</v>
      </c>
      <c r="E619" s="224" t="s">
        <v>8</v>
      </c>
      <c r="F619" s="224" t="s">
        <v>9</v>
      </c>
      <c r="G619" s="224" t="s">
        <v>10</v>
      </c>
      <c r="H619" s="225" t="s">
        <v>11</v>
      </c>
      <c r="I619" s="225" t="s">
        <v>12</v>
      </c>
      <c r="J619" s="226"/>
    </row>
    <row r="620" spans="1:112" x14ac:dyDescent="0.25">
      <c r="A620" s="238"/>
      <c r="B620" s="239" t="s">
        <v>13</v>
      </c>
      <c r="C620" s="240"/>
      <c r="D620" s="241"/>
      <c r="E620" s="242"/>
      <c r="F620" s="210"/>
      <c r="G620" s="211"/>
      <c r="H620" s="241"/>
      <c r="I620" s="210"/>
      <c r="J620" s="191"/>
    </row>
    <row r="621" spans="1:112" s="25" customFormat="1" x14ac:dyDescent="0.25">
      <c r="A621" s="189" t="s">
        <v>363</v>
      </c>
      <c r="B621" s="94"/>
      <c r="C621" s="95">
        <v>200</v>
      </c>
      <c r="D621" s="190"/>
      <c r="E621" s="97"/>
      <c r="F621" s="97">
        <v>8.9</v>
      </c>
      <c r="G621" s="97">
        <v>8.4</v>
      </c>
      <c r="H621" s="97">
        <v>32.9</v>
      </c>
      <c r="I621" s="190">
        <v>243</v>
      </c>
      <c r="J621" s="191" t="s">
        <v>367</v>
      </c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75"/>
      <c r="CB621" s="75"/>
      <c r="CC621" s="75"/>
      <c r="CD621" s="75"/>
      <c r="CE621" s="75"/>
      <c r="CF621" s="75"/>
      <c r="CG621" s="75"/>
      <c r="CH621" s="75"/>
      <c r="CI621" s="75"/>
      <c r="CJ621" s="75"/>
      <c r="CK621" s="75"/>
      <c r="CL621" s="75"/>
      <c r="CM621" s="75"/>
      <c r="CN621" s="75"/>
      <c r="CO621" s="75"/>
      <c r="CP621" s="75"/>
      <c r="CQ621" s="75"/>
      <c r="CR621" s="75"/>
      <c r="CS621" s="75"/>
      <c r="CT621" s="75"/>
      <c r="CU621" s="75"/>
      <c r="CV621" s="75"/>
      <c r="CW621" s="75"/>
      <c r="CX621" s="75"/>
      <c r="CY621" s="75"/>
      <c r="CZ621" s="75"/>
      <c r="DA621" s="75"/>
      <c r="DB621" s="75"/>
      <c r="DC621" s="75"/>
      <c r="DD621" s="75"/>
      <c r="DE621" s="75"/>
      <c r="DF621" s="75"/>
      <c r="DG621" s="75"/>
      <c r="DH621"/>
    </row>
    <row r="622" spans="1:112" s="25" customFormat="1" x14ac:dyDescent="0.25">
      <c r="A622" s="189"/>
      <c r="B622" s="94" t="s">
        <v>298</v>
      </c>
      <c r="C622" s="99"/>
      <c r="D622" s="190">
        <v>15.55</v>
      </c>
      <c r="E622" s="97">
        <v>15.55</v>
      </c>
      <c r="F622" s="97"/>
      <c r="G622" s="97"/>
      <c r="H622" s="97"/>
      <c r="I622" s="190"/>
      <c r="J622" s="191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75"/>
      <c r="CB622" s="75"/>
      <c r="CC622" s="75"/>
      <c r="CD622" s="75"/>
      <c r="CE622" s="75"/>
      <c r="CF622" s="75"/>
      <c r="CG622" s="75"/>
      <c r="CH622" s="75"/>
      <c r="CI622" s="75"/>
      <c r="CJ622" s="75"/>
      <c r="CK622" s="75"/>
      <c r="CL622" s="75"/>
      <c r="CM622" s="75"/>
      <c r="CN622" s="75"/>
      <c r="CO622" s="75"/>
      <c r="CP622" s="75"/>
      <c r="CQ622" s="75"/>
      <c r="CR622" s="75"/>
      <c r="CS622" s="75"/>
      <c r="CT622" s="75"/>
      <c r="CU622" s="75"/>
      <c r="CV622" s="75"/>
      <c r="CW622" s="75"/>
      <c r="CX622" s="75"/>
      <c r="CY622" s="75"/>
      <c r="CZ622" s="75"/>
      <c r="DA622" s="75"/>
      <c r="DB622" s="75"/>
      <c r="DC622" s="75"/>
      <c r="DD622" s="75"/>
      <c r="DE622" s="75"/>
      <c r="DF622" s="75"/>
      <c r="DG622" s="75"/>
      <c r="DH622"/>
    </row>
    <row r="623" spans="1:112" s="25" customFormat="1" x14ac:dyDescent="0.25">
      <c r="A623" s="189"/>
      <c r="B623" s="94" t="s">
        <v>18</v>
      </c>
      <c r="C623" s="99"/>
      <c r="D623" s="190">
        <v>1.1100000000000001</v>
      </c>
      <c r="E623" s="97">
        <v>1.1100000000000001</v>
      </c>
      <c r="F623" s="97"/>
      <c r="G623" s="97"/>
      <c r="H623" s="97"/>
      <c r="I623" s="190"/>
      <c r="J623" s="191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75"/>
      <c r="CB623" s="75"/>
      <c r="CC623" s="75"/>
      <c r="CD623" s="75"/>
      <c r="CE623" s="75"/>
      <c r="CF623" s="75"/>
      <c r="CG623" s="75"/>
      <c r="CH623" s="75"/>
      <c r="CI623" s="75"/>
      <c r="CJ623" s="75"/>
      <c r="CK623" s="75"/>
      <c r="CL623" s="75"/>
      <c r="CM623" s="75"/>
      <c r="CN623" s="75"/>
      <c r="CO623" s="75"/>
      <c r="CP623" s="75"/>
      <c r="CQ623" s="75"/>
      <c r="CR623" s="75"/>
      <c r="CS623" s="75"/>
      <c r="CT623" s="75"/>
      <c r="CU623" s="75"/>
      <c r="CV623" s="75"/>
      <c r="CW623" s="75"/>
      <c r="CX623" s="75"/>
      <c r="CY623" s="75"/>
      <c r="CZ623" s="75"/>
      <c r="DA623" s="75"/>
      <c r="DB623" s="75"/>
      <c r="DC623" s="75"/>
      <c r="DD623" s="75"/>
      <c r="DE623" s="75"/>
      <c r="DF623" s="75"/>
      <c r="DG623" s="75"/>
      <c r="DH623"/>
    </row>
    <row r="624" spans="1:112" s="25" customFormat="1" x14ac:dyDescent="0.25">
      <c r="A624" s="189"/>
      <c r="B624" s="94" t="s">
        <v>16</v>
      </c>
      <c r="C624" s="99"/>
      <c r="D624" s="190">
        <v>151.11000000000001</v>
      </c>
      <c r="E624" s="97">
        <v>151.11000000000001</v>
      </c>
      <c r="F624" s="97"/>
      <c r="G624" s="97"/>
      <c r="H624" s="97"/>
      <c r="I624" s="190"/>
      <c r="J624" s="191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75"/>
      <c r="CB624" s="75"/>
      <c r="CC624" s="75"/>
      <c r="CD624" s="75"/>
      <c r="CE624" s="75"/>
      <c r="CF624" s="75"/>
      <c r="CG624" s="75"/>
      <c r="CH624" s="75"/>
      <c r="CI624" s="75"/>
      <c r="CJ624" s="75"/>
      <c r="CK624" s="75"/>
      <c r="CL624" s="75"/>
      <c r="CM624" s="75"/>
      <c r="CN624" s="75"/>
      <c r="CO624" s="75"/>
      <c r="CP624" s="75"/>
      <c r="CQ624" s="75"/>
      <c r="CR624" s="75"/>
      <c r="CS624" s="75"/>
      <c r="CT624" s="75"/>
      <c r="CU624" s="75"/>
      <c r="CV624" s="75"/>
      <c r="CW624" s="75"/>
      <c r="CX624" s="75"/>
      <c r="CY624" s="75"/>
      <c r="CZ624" s="75"/>
      <c r="DA624" s="75"/>
      <c r="DB624" s="75"/>
      <c r="DC624" s="75"/>
      <c r="DD624" s="75"/>
      <c r="DE624" s="75"/>
      <c r="DF624" s="75"/>
      <c r="DG624" s="75"/>
      <c r="DH624"/>
    </row>
    <row r="625" spans="1:159" s="25" customFormat="1" x14ac:dyDescent="0.25">
      <c r="A625" s="189"/>
      <c r="B625" s="94" t="s">
        <v>17</v>
      </c>
      <c r="C625" s="99"/>
      <c r="D625" s="97">
        <v>33</v>
      </c>
      <c r="E625" s="97">
        <v>33</v>
      </c>
      <c r="F625" s="190"/>
      <c r="G625" s="97"/>
      <c r="H625" s="96"/>
      <c r="I625" s="190"/>
      <c r="J625" s="191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75"/>
      <c r="CB625" s="75"/>
      <c r="CC625" s="75"/>
      <c r="CD625" s="75"/>
      <c r="CE625" s="75"/>
      <c r="CF625" s="75"/>
      <c r="CG625" s="75"/>
      <c r="CH625" s="75"/>
      <c r="CI625" s="75"/>
      <c r="CJ625" s="75"/>
      <c r="CK625" s="75"/>
      <c r="CL625" s="75"/>
      <c r="CM625" s="75"/>
      <c r="CN625" s="75"/>
      <c r="CO625" s="75"/>
      <c r="CP625" s="75"/>
      <c r="CQ625" s="75"/>
      <c r="CR625" s="75"/>
      <c r="CS625" s="75"/>
      <c r="CT625" s="75"/>
      <c r="CU625" s="75"/>
      <c r="CV625" s="75"/>
      <c r="CW625" s="75"/>
      <c r="CX625" s="75"/>
      <c r="CY625" s="75"/>
      <c r="CZ625" s="75"/>
      <c r="DA625" s="75"/>
      <c r="DB625" s="75"/>
      <c r="DC625" s="75"/>
      <c r="DD625" s="75"/>
      <c r="DE625" s="75"/>
      <c r="DF625" s="75"/>
      <c r="DG625" s="75"/>
      <c r="DH625"/>
    </row>
    <row r="626" spans="1:159" s="25" customFormat="1" x14ac:dyDescent="0.25">
      <c r="A626" s="189"/>
      <c r="B626" s="94" t="s">
        <v>20</v>
      </c>
      <c r="C626" s="95"/>
      <c r="D626" s="96">
        <v>1.1100000000000001</v>
      </c>
      <c r="E626" s="97">
        <v>1.1100000000000001</v>
      </c>
      <c r="F626" s="190"/>
      <c r="G626" s="97"/>
      <c r="H626" s="96"/>
      <c r="I626" s="190"/>
      <c r="J626" s="191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  <c r="AV626" s="75"/>
      <c r="AW626" s="75"/>
      <c r="AX626" s="75"/>
      <c r="AY626" s="75"/>
      <c r="AZ626" s="75"/>
      <c r="BA626" s="75"/>
      <c r="BB626" s="75"/>
      <c r="BC626" s="75"/>
      <c r="BD626" s="75"/>
      <c r="BE626" s="75"/>
      <c r="BF626" s="75"/>
      <c r="BG626" s="75"/>
      <c r="BH626" s="75"/>
      <c r="BI626" s="75"/>
      <c r="BJ626" s="75"/>
      <c r="BK626" s="75"/>
      <c r="BL626" s="75"/>
      <c r="BM626" s="75"/>
      <c r="BN626" s="75"/>
      <c r="BO626" s="75"/>
      <c r="BP626" s="75"/>
      <c r="BQ626" s="75"/>
      <c r="BR626" s="75"/>
      <c r="BS626" s="75"/>
      <c r="BT626" s="75"/>
      <c r="BU626" s="75"/>
      <c r="BV626" s="75"/>
      <c r="BW626" s="75"/>
      <c r="BX626" s="75"/>
      <c r="BY626" s="75"/>
      <c r="BZ626" s="75"/>
      <c r="CA626" s="75"/>
      <c r="CB626" s="75"/>
      <c r="CC626" s="75"/>
      <c r="CD626" s="75"/>
      <c r="CE626" s="75"/>
      <c r="CF626" s="75"/>
      <c r="CG626" s="75"/>
      <c r="CH626" s="75"/>
      <c r="CI626" s="75"/>
      <c r="CJ626" s="75"/>
      <c r="CK626" s="75"/>
      <c r="CL626" s="75"/>
      <c r="CM626" s="75"/>
      <c r="CN626" s="75"/>
      <c r="CO626" s="75"/>
      <c r="CP626" s="75"/>
      <c r="CQ626" s="75"/>
      <c r="CR626" s="75"/>
      <c r="CS626" s="75"/>
      <c r="CT626" s="75"/>
      <c r="CU626" s="75"/>
      <c r="CV626" s="75"/>
      <c r="CW626" s="75"/>
      <c r="CX626" s="75"/>
      <c r="CY626" s="75"/>
      <c r="CZ626" s="75"/>
      <c r="DA626" s="75"/>
      <c r="DB626" s="75"/>
      <c r="DC626" s="75"/>
      <c r="DD626" s="75"/>
      <c r="DE626" s="75"/>
      <c r="DF626" s="75"/>
      <c r="DG626" s="75"/>
      <c r="DH626"/>
    </row>
    <row r="627" spans="1:159" s="25" customFormat="1" x14ac:dyDescent="0.25">
      <c r="A627" s="189"/>
      <c r="B627" s="94" t="s">
        <v>19</v>
      </c>
      <c r="C627" s="95"/>
      <c r="D627" s="96">
        <v>1.1100000000000001</v>
      </c>
      <c r="E627" s="97">
        <v>1.1100000000000001</v>
      </c>
      <c r="F627" s="190"/>
      <c r="G627" s="97"/>
      <c r="H627" s="96"/>
      <c r="I627" s="190"/>
      <c r="J627" s="191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5"/>
      <c r="AN627" s="75"/>
      <c r="AO627" s="75"/>
      <c r="AP627" s="75"/>
      <c r="AQ627" s="75"/>
      <c r="AR627" s="75"/>
      <c r="AS627" s="75"/>
      <c r="AT627" s="75"/>
      <c r="AU627" s="75"/>
      <c r="AV627" s="75"/>
      <c r="AW627" s="75"/>
      <c r="AX627" s="75"/>
      <c r="AY627" s="75"/>
      <c r="AZ627" s="75"/>
      <c r="BA627" s="75"/>
      <c r="BB627" s="75"/>
      <c r="BC627" s="75"/>
      <c r="BD627" s="75"/>
      <c r="BE627" s="75"/>
      <c r="BF627" s="75"/>
      <c r="BG627" s="75"/>
      <c r="BH627" s="75"/>
      <c r="BI627" s="75"/>
      <c r="BJ627" s="75"/>
      <c r="BK627" s="75"/>
      <c r="BL627" s="75"/>
      <c r="BM627" s="75"/>
      <c r="BN627" s="75"/>
      <c r="BO627" s="75"/>
      <c r="BP627" s="75"/>
      <c r="BQ627" s="75"/>
      <c r="BR627" s="75"/>
      <c r="BS627" s="75"/>
      <c r="BT627" s="75"/>
      <c r="BU627" s="75"/>
      <c r="BV627" s="75"/>
      <c r="BW627" s="75"/>
      <c r="BX627" s="75"/>
      <c r="BY627" s="75"/>
      <c r="BZ627" s="75"/>
      <c r="CA627" s="75"/>
      <c r="CB627" s="75"/>
      <c r="CC627" s="75"/>
      <c r="CD627" s="75"/>
      <c r="CE627" s="75"/>
      <c r="CF627" s="75"/>
      <c r="CG627" s="75"/>
      <c r="CH627" s="75"/>
      <c r="CI627" s="75"/>
      <c r="CJ627" s="75"/>
      <c r="CK627" s="75"/>
      <c r="CL627" s="75"/>
      <c r="CM627" s="75"/>
      <c r="CN627" s="75"/>
      <c r="CO627" s="75"/>
      <c r="CP627" s="75"/>
      <c r="CQ627" s="75"/>
      <c r="CR627" s="75"/>
      <c r="CS627" s="75"/>
      <c r="CT627" s="75"/>
      <c r="CU627" s="75"/>
      <c r="CV627" s="75"/>
      <c r="CW627" s="75"/>
      <c r="CX627" s="75"/>
      <c r="CY627" s="75"/>
      <c r="CZ627" s="75"/>
      <c r="DA627" s="75"/>
      <c r="DB627" s="75"/>
      <c r="DC627" s="75"/>
      <c r="DD627" s="75"/>
      <c r="DE627" s="75"/>
      <c r="DF627" s="75"/>
      <c r="DG627" s="75"/>
      <c r="DH627"/>
    </row>
    <row r="628" spans="1:159" s="34" customFormat="1" x14ac:dyDescent="0.25">
      <c r="A628" s="198" t="s">
        <v>160</v>
      </c>
      <c r="B628" s="102"/>
      <c r="C628" s="104" t="s">
        <v>259</v>
      </c>
      <c r="D628" s="232"/>
      <c r="E628" s="199"/>
      <c r="F628" s="115">
        <v>0.06</v>
      </c>
      <c r="G628" s="201">
        <v>0.02</v>
      </c>
      <c r="H628" s="205">
        <v>4.99</v>
      </c>
      <c r="I628" s="201">
        <v>20</v>
      </c>
      <c r="J628" s="191" t="s">
        <v>257</v>
      </c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77"/>
      <c r="CB628" s="77"/>
      <c r="CC628" s="77"/>
      <c r="CD628" s="77"/>
      <c r="CE628" s="77"/>
      <c r="CF628" s="77"/>
      <c r="CG628" s="77"/>
      <c r="CH628" s="77"/>
      <c r="CI628" s="77"/>
      <c r="CJ628" s="77"/>
      <c r="CK628" s="77"/>
      <c r="CL628" s="77"/>
      <c r="CM628" s="77"/>
      <c r="CN628" s="77"/>
      <c r="CO628" s="77"/>
      <c r="CP628" s="77"/>
      <c r="CQ628" s="77"/>
      <c r="CR628" s="77"/>
      <c r="CS628" s="77"/>
      <c r="CT628" s="77"/>
      <c r="CU628" s="77"/>
      <c r="CV628" s="77"/>
      <c r="CW628" s="77"/>
      <c r="CX628" s="77"/>
      <c r="CY628" s="77"/>
      <c r="CZ628" s="77"/>
      <c r="DA628" s="77"/>
      <c r="DB628" s="77"/>
      <c r="DC628" s="77"/>
      <c r="DD628" s="77"/>
      <c r="DE628" s="77"/>
      <c r="DF628" s="77"/>
      <c r="DG628" s="77"/>
      <c r="DH628" s="26"/>
      <c r="DI628" s="26"/>
      <c r="DJ628" s="26"/>
      <c r="DK628" s="26"/>
      <c r="DL628" s="26"/>
      <c r="DM628" s="26"/>
      <c r="DN628" s="26"/>
      <c r="DO628" s="26"/>
      <c r="DP628" s="26"/>
      <c r="DQ628" s="26"/>
      <c r="DR628" s="26"/>
      <c r="DS628" s="26"/>
      <c r="DT628" s="26"/>
      <c r="DU628" s="26"/>
      <c r="DV628" s="26"/>
      <c r="DW628" s="26"/>
      <c r="DX628" s="26"/>
      <c r="DY628" s="26"/>
      <c r="DZ628" s="26"/>
      <c r="EA628" s="26"/>
      <c r="EB628" s="26"/>
      <c r="EC628" s="26"/>
      <c r="ED628" s="26"/>
      <c r="EE628" s="26"/>
      <c r="EF628" s="26"/>
      <c r="EG628" s="26"/>
      <c r="EH628" s="26"/>
      <c r="EI628" s="26"/>
      <c r="EJ628" s="26"/>
      <c r="EK628" s="26"/>
      <c r="EL628" s="26"/>
      <c r="EM628" s="26"/>
      <c r="EN628" s="26"/>
      <c r="EO628" s="26"/>
      <c r="EP628" s="26"/>
      <c r="EQ628" s="26"/>
      <c r="ER628" s="26"/>
      <c r="ES628" s="26"/>
      <c r="ET628" s="26"/>
      <c r="EU628" s="26"/>
      <c r="EV628" s="26"/>
      <c r="EW628" s="26"/>
      <c r="EX628" s="26"/>
      <c r="EY628" s="26"/>
      <c r="EZ628" s="26"/>
      <c r="FA628" s="26"/>
      <c r="FB628" s="26"/>
      <c r="FC628" s="26"/>
    </row>
    <row r="629" spans="1:159" s="34" customFormat="1" x14ac:dyDescent="0.25">
      <c r="A629" s="198"/>
      <c r="B629" s="102" t="s">
        <v>59</v>
      </c>
      <c r="C629" s="116"/>
      <c r="D629" s="103">
        <v>0.3</v>
      </c>
      <c r="E629" s="104">
        <v>0.3</v>
      </c>
      <c r="F629" s="115"/>
      <c r="G629" s="115"/>
      <c r="H629" s="201"/>
      <c r="I629" s="201"/>
      <c r="J629" s="191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77"/>
      <c r="CB629" s="77"/>
      <c r="CC629" s="77"/>
      <c r="CD629" s="77"/>
      <c r="CE629" s="77"/>
      <c r="CF629" s="77"/>
      <c r="CG629" s="77"/>
      <c r="CH629" s="77"/>
      <c r="CI629" s="77"/>
      <c r="CJ629" s="77"/>
      <c r="CK629" s="77"/>
      <c r="CL629" s="77"/>
      <c r="CM629" s="77"/>
      <c r="CN629" s="77"/>
      <c r="CO629" s="77"/>
      <c r="CP629" s="77"/>
      <c r="CQ629" s="77"/>
      <c r="CR629" s="77"/>
      <c r="CS629" s="77"/>
      <c r="CT629" s="77"/>
      <c r="CU629" s="77"/>
      <c r="CV629" s="77"/>
      <c r="CW629" s="77"/>
      <c r="CX629" s="77"/>
      <c r="CY629" s="77"/>
      <c r="CZ629" s="77"/>
      <c r="DA629" s="77"/>
      <c r="DB629" s="77"/>
      <c r="DC629" s="77"/>
      <c r="DD629" s="77"/>
      <c r="DE629" s="77"/>
      <c r="DF629" s="77"/>
      <c r="DG629" s="77"/>
      <c r="DH629" s="26"/>
      <c r="DI629" s="26"/>
      <c r="DJ629" s="26"/>
      <c r="DK629" s="26"/>
      <c r="DL629" s="26"/>
      <c r="DM629" s="26"/>
      <c r="DN629" s="26"/>
      <c r="DO629" s="26"/>
      <c r="DP629" s="26"/>
      <c r="DQ629" s="26"/>
      <c r="DR629" s="26"/>
      <c r="DS629" s="26"/>
      <c r="DT629" s="26"/>
      <c r="DU629" s="26"/>
      <c r="DV629" s="26"/>
      <c r="DW629" s="26"/>
      <c r="DX629" s="26"/>
      <c r="DY629" s="26"/>
      <c r="DZ629" s="26"/>
      <c r="EA629" s="26"/>
      <c r="EB629" s="26"/>
      <c r="EC629" s="26"/>
      <c r="ED629" s="26"/>
      <c r="EE629" s="26"/>
      <c r="EF629" s="26"/>
      <c r="EG629" s="26"/>
      <c r="EH629" s="26"/>
      <c r="EI629" s="26"/>
      <c r="EJ629" s="26"/>
      <c r="EK629" s="26"/>
      <c r="EL629" s="26"/>
      <c r="EM629" s="26"/>
      <c r="EN629" s="26"/>
      <c r="EO629" s="26"/>
      <c r="EP629" s="26"/>
      <c r="EQ629" s="26"/>
      <c r="ER629" s="26"/>
      <c r="ES629" s="26"/>
      <c r="ET629" s="26"/>
      <c r="EU629" s="26"/>
      <c r="EV629" s="26"/>
      <c r="EW629" s="26"/>
      <c r="EX629" s="26"/>
      <c r="EY629" s="26"/>
      <c r="EZ629" s="26"/>
      <c r="FA629" s="26"/>
      <c r="FB629" s="26"/>
      <c r="FC629" s="26"/>
    </row>
    <row r="630" spans="1:159" s="34" customFormat="1" x14ac:dyDescent="0.25">
      <c r="A630" s="198"/>
      <c r="B630" s="102" t="s">
        <v>50</v>
      </c>
      <c r="C630" s="116"/>
      <c r="D630" s="103">
        <v>5</v>
      </c>
      <c r="E630" s="104">
        <v>5</v>
      </c>
      <c r="F630" s="115"/>
      <c r="G630" s="115"/>
      <c r="H630" s="201"/>
      <c r="I630" s="115"/>
      <c r="J630" s="191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77"/>
      <c r="CB630" s="77"/>
      <c r="CC630" s="77"/>
      <c r="CD630" s="77"/>
      <c r="CE630" s="77"/>
      <c r="CF630" s="77"/>
      <c r="CG630" s="77"/>
      <c r="CH630" s="77"/>
      <c r="CI630" s="77"/>
      <c r="CJ630" s="77"/>
      <c r="CK630" s="77"/>
      <c r="CL630" s="77"/>
      <c r="CM630" s="77"/>
      <c r="CN630" s="77"/>
      <c r="CO630" s="77"/>
      <c r="CP630" s="77"/>
      <c r="CQ630" s="77"/>
      <c r="CR630" s="77"/>
      <c r="CS630" s="77"/>
      <c r="CT630" s="77"/>
      <c r="CU630" s="77"/>
      <c r="CV630" s="77"/>
      <c r="CW630" s="77"/>
      <c r="CX630" s="77"/>
      <c r="CY630" s="77"/>
      <c r="CZ630" s="77"/>
      <c r="DA630" s="77"/>
      <c r="DB630" s="77"/>
      <c r="DC630" s="77"/>
      <c r="DD630" s="77"/>
      <c r="DE630" s="77"/>
      <c r="DF630" s="77"/>
      <c r="DG630" s="77"/>
      <c r="DH630" s="26"/>
      <c r="DI630" s="26"/>
      <c r="DJ630" s="26"/>
      <c r="DK630" s="26"/>
      <c r="DL630" s="26"/>
      <c r="DM630" s="26"/>
      <c r="DN630" s="26"/>
      <c r="DO630" s="26"/>
      <c r="DP630" s="26"/>
      <c r="DQ630" s="26"/>
      <c r="DR630" s="26"/>
      <c r="DS630" s="26"/>
      <c r="DT630" s="26"/>
      <c r="DU630" s="26"/>
      <c r="DV630" s="26"/>
      <c r="DW630" s="26"/>
      <c r="DX630" s="26"/>
      <c r="DY630" s="26"/>
      <c r="DZ630" s="26"/>
      <c r="EA630" s="26"/>
      <c r="EB630" s="26"/>
      <c r="EC630" s="26"/>
      <c r="ED630" s="26"/>
      <c r="EE630" s="26"/>
      <c r="EF630" s="26"/>
      <c r="EG630" s="26"/>
      <c r="EH630" s="26"/>
      <c r="EI630" s="26"/>
      <c r="EJ630" s="26"/>
      <c r="EK630" s="26"/>
      <c r="EL630" s="26"/>
      <c r="EM630" s="26"/>
      <c r="EN630" s="26"/>
      <c r="EO630" s="26"/>
      <c r="EP630" s="26"/>
      <c r="EQ630" s="26"/>
      <c r="ER630" s="26"/>
      <c r="ES630" s="26"/>
      <c r="ET630" s="26"/>
      <c r="EU630" s="26"/>
      <c r="EV630" s="26"/>
      <c r="EW630" s="26"/>
      <c r="EX630" s="26"/>
      <c r="EY630" s="26"/>
      <c r="EZ630" s="26"/>
      <c r="FA630" s="26"/>
      <c r="FB630" s="26"/>
      <c r="FC630" s="26"/>
    </row>
    <row r="631" spans="1:159" s="34" customFormat="1" x14ac:dyDescent="0.25">
      <c r="A631" s="198"/>
      <c r="B631" s="102" t="s">
        <v>17</v>
      </c>
      <c r="C631" s="116"/>
      <c r="D631" s="103">
        <v>180</v>
      </c>
      <c r="E631" s="104">
        <v>180</v>
      </c>
      <c r="F631" s="115"/>
      <c r="G631" s="115"/>
      <c r="H631" s="201"/>
      <c r="I631" s="115"/>
      <c r="J631" s="191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77"/>
      <c r="CB631" s="77"/>
      <c r="CC631" s="77"/>
      <c r="CD631" s="77"/>
      <c r="CE631" s="77"/>
      <c r="CF631" s="77"/>
      <c r="CG631" s="77"/>
      <c r="CH631" s="77"/>
      <c r="CI631" s="77"/>
      <c r="CJ631" s="77"/>
      <c r="CK631" s="77"/>
      <c r="CL631" s="77"/>
      <c r="CM631" s="77"/>
      <c r="CN631" s="77"/>
      <c r="CO631" s="77"/>
      <c r="CP631" s="77"/>
      <c r="CQ631" s="77"/>
      <c r="CR631" s="77"/>
      <c r="CS631" s="77"/>
      <c r="CT631" s="77"/>
      <c r="CU631" s="77"/>
      <c r="CV631" s="77"/>
      <c r="CW631" s="77"/>
      <c r="CX631" s="77"/>
      <c r="CY631" s="77"/>
      <c r="CZ631" s="77"/>
      <c r="DA631" s="77"/>
      <c r="DB631" s="77"/>
      <c r="DC631" s="77"/>
      <c r="DD631" s="77"/>
      <c r="DE631" s="77"/>
      <c r="DF631" s="77"/>
      <c r="DG631" s="77"/>
      <c r="DH631" s="26"/>
      <c r="DI631" s="26"/>
      <c r="DJ631" s="26"/>
      <c r="DK631" s="26"/>
      <c r="DL631" s="26"/>
      <c r="DM631" s="26"/>
      <c r="DN631" s="26"/>
      <c r="DO631" s="26"/>
      <c r="DP631" s="26"/>
      <c r="DQ631" s="26"/>
      <c r="DR631" s="26"/>
      <c r="DS631" s="26"/>
      <c r="DT631" s="26"/>
      <c r="DU631" s="26"/>
      <c r="DV631" s="26"/>
      <c r="DW631" s="26"/>
      <c r="DX631" s="26"/>
      <c r="DY631" s="26"/>
      <c r="DZ631" s="26"/>
      <c r="EA631" s="26"/>
      <c r="EB631" s="26"/>
      <c r="EC631" s="26"/>
      <c r="ED631" s="26"/>
      <c r="EE631" s="26"/>
      <c r="EF631" s="26"/>
      <c r="EG631" s="26"/>
      <c r="EH631" s="26"/>
      <c r="EI631" s="26"/>
      <c r="EJ631" s="26"/>
      <c r="EK631" s="26"/>
      <c r="EL631" s="26"/>
      <c r="EM631" s="26"/>
      <c r="EN631" s="26"/>
      <c r="EO631" s="26"/>
      <c r="EP631" s="26"/>
      <c r="EQ631" s="26"/>
      <c r="ER631" s="26"/>
      <c r="ES631" s="26"/>
      <c r="ET631" s="26"/>
      <c r="EU631" s="26"/>
      <c r="EV631" s="26"/>
      <c r="EW631" s="26"/>
      <c r="EX631" s="26"/>
      <c r="EY631" s="26"/>
      <c r="EZ631" s="26"/>
      <c r="FA631" s="26"/>
      <c r="FB631" s="26"/>
      <c r="FC631" s="26"/>
    </row>
    <row r="632" spans="1:159" s="25" customFormat="1" x14ac:dyDescent="0.25">
      <c r="A632" s="189" t="s">
        <v>65</v>
      </c>
      <c r="B632" s="94"/>
      <c r="C632" s="192" t="s">
        <v>391</v>
      </c>
      <c r="D632" s="227"/>
      <c r="E632" s="227"/>
      <c r="F632" s="190">
        <v>4</v>
      </c>
      <c r="G632" s="97">
        <v>6</v>
      </c>
      <c r="H632" s="96">
        <v>12.83</v>
      </c>
      <c r="I632" s="190">
        <v>122</v>
      </c>
      <c r="J632" s="191" t="s">
        <v>245</v>
      </c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5"/>
      <c r="BJ632" s="75"/>
      <c r="BK632" s="75"/>
      <c r="BL632" s="75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75"/>
      <c r="CB632" s="75"/>
      <c r="CC632" s="75"/>
      <c r="CD632" s="75"/>
      <c r="CE632" s="75"/>
      <c r="CF632" s="75"/>
      <c r="CG632" s="75"/>
      <c r="CH632" s="75"/>
      <c r="CI632" s="75"/>
      <c r="CJ632" s="75"/>
      <c r="CK632" s="75"/>
      <c r="CL632" s="75"/>
      <c r="CM632" s="75"/>
      <c r="CN632" s="75"/>
      <c r="CO632" s="75"/>
      <c r="CP632" s="75"/>
      <c r="CQ632" s="75"/>
      <c r="CR632" s="75"/>
      <c r="CS632" s="75"/>
      <c r="CT632" s="75"/>
      <c r="CU632" s="75"/>
      <c r="CV632" s="75"/>
      <c r="CW632" s="75"/>
      <c r="CX632" s="75"/>
      <c r="CY632" s="75"/>
      <c r="CZ632" s="75"/>
      <c r="DA632" s="75"/>
      <c r="DB632" s="75"/>
      <c r="DC632" s="75"/>
      <c r="DD632" s="75"/>
      <c r="DE632" s="75"/>
      <c r="DF632" s="75"/>
      <c r="DG632" s="75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</row>
    <row r="633" spans="1:159" s="25" customFormat="1" x14ac:dyDescent="0.25">
      <c r="A633" s="189"/>
      <c r="B633" s="94" t="s">
        <v>25</v>
      </c>
      <c r="C633" s="95"/>
      <c r="D633" s="97">
        <v>25</v>
      </c>
      <c r="E633" s="97">
        <v>25</v>
      </c>
      <c r="F633" s="190"/>
      <c r="G633" s="97"/>
      <c r="H633" s="97"/>
      <c r="I633" s="190"/>
      <c r="J633" s="191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5"/>
      <c r="AN633" s="75"/>
      <c r="AO633" s="75"/>
      <c r="AP633" s="75"/>
      <c r="AQ633" s="75"/>
      <c r="AR633" s="75"/>
      <c r="AS633" s="75"/>
      <c r="AT633" s="75"/>
      <c r="AU633" s="75"/>
      <c r="AV633" s="75"/>
      <c r="AW633" s="75"/>
      <c r="AX633" s="75"/>
      <c r="AY633" s="75"/>
      <c r="AZ633" s="75"/>
      <c r="BA633" s="75"/>
      <c r="BB633" s="75"/>
      <c r="BC633" s="75"/>
      <c r="BD633" s="75"/>
      <c r="BE633" s="75"/>
      <c r="BF633" s="75"/>
      <c r="BG633" s="75"/>
      <c r="BH633" s="75"/>
      <c r="BI633" s="75"/>
      <c r="BJ633" s="75"/>
      <c r="BK633" s="75"/>
      <c r="BL633" s="75"/>
      <c r="BM633" s="75"/>
      <c r="BN633" s="75"/>
      <c r="BO633" s="75"/>
      <c r="BP633" s="75"/>
      <c r="BQ633" s="75"/>
      <c r="BR633" s="75"/>
      <c r="BS633" s="75"/>
      <c r="BT633" s="75"/>
      <c r="BU633" s="75"/>
      <c r="BV633" s="75"/>
      <c r="BW633" s="75"/>
      <c r="BX633" s="75"/>
      <c r="BY633" s="75"/>
      <c r="BZ633" s="75"/>
      <c r="CA633" s="75"/>
      <c r="CB633" s="75"/>
      <c r="CC633" s="75"/>
      <c r="CD633" s="75"/>
      <c r="CE633" s="75"/>
      <c r="CF633" s="75"/>
      <c r="CG633" s="75"/>
      <c r="CH633" s="75"/>
      <c r="CI633" s="75"/>
      <c r="CJ633" s="75"/>
      <c r="CK633" s="75"/>
      <c r="CL633" s="75"/>
      <c r="CM633" s="75"/>
      <c r="CN633" s="75"/>
      <c r="CO633" s="75"/>
      <c r="CP633" s="75"/>
      <c r="CQ633" s="75"/>
      <c r="CR633" s="75"/>
      <c r="CS633" s="75"/>
      <c r="CT633" s="75"/>
      <c r="CU633" s="75"/>
      <c r="CV633" s="75"/>
      <c r="CW633" s="75"/>
      <c r="CX633" s="75"/>
      <c r="CY633" s="75"/>
      <c r="CZ633" s="75"/>
      <c r="DA633" s="75"/>
      <c r="DB633" s="75"/>
      <c r="DC633" s="75"/>
      <c r="DD633" s="75"/>
      <c r="DE633" s="75"/>
      <c r="DF633" s="75"/>
      <c r="DG633" s="75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</row>
    <row r="634" spans="1:159" s="25" customFormat="1" x14ac:dyDescent="0.25">
      <c r="A634" s="189"/>
      <c r="B634" s="94" t="s">
        <v>66</v>
      </c>
      <c r="C634" s="95"/>
      <c r="D634" s="190">
        <v>7.14</v>
      </c>
      <c r="E634" s="97">
        <v>7</v>
      </c>
      <c r="F634" s="190"/>
      <c r="G634" s="97"/>
      <c r="H634" s="97"/>
      <c r="I634" s="190"/>
      <c r="J634" s="191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75"/>
      <c r="CB634" s="75"/>
      <c r="CC634" s="75"/>
      <c r="CD634" s="75"/>
      <c r="CE634" s="75"/>
      <c r="CF634" s="75"/>
      <c r="CG634" s="75"/>
      <c r="CH634" s="75"/>
      <c r="CI634" s="75"/>
      <c r="CJ634" s="75"/>
      <c r="CK634" s="75"/>
      <c r="CL634" s="75"/>
      <c r="CM634" s="75"/>
      <c r="CN634" s="75"/>
      <c r="CO634" s="75"/>
      <c r="CP634" s="75"/>
      <c r="CQ634" s="75"/>
      <c r="CR634" s="75"/>
      <c r="CS634" s="75"/>
      <c r="CT634" s="75"/>
      <c r="CU634" s="75"/>
      <c r="CV634" s="75"/>
      <c r="CW634" s="75"/>
      <c r="CX634" s="75"/>
      <c r="CY634" s="75"/>
      <c r="CZ634" s="75"/>
      <c r="DA634" s="75"/>
      <c r="DB634" s="75"/>
      <c r="DC634" s="75"/>
      <c r="DD634" s="75"/>
      <c r="DE634" s="75"/>
      <c r="DF634" s="75"/>
      <c r="DG634" s="75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</row>
    <row r="635" spans="1:159" s="25" customFormat="1" ht="15.75" thickBot="1" x14ac:dyDescent="0.3">
      <c r="A635" s="266"/>
      <c r="B635" s="94" t="s">
        <v>20</v>
      </c>
      <c r="C635" s="95"/>
      <c r="D635" s="97">
        <v>3</v>
      </c>
      <c r="E635" s="97">
        <v>3</v>
      </c>
      <c r="F635" s="267" t="s">
        <v>1</v>
      </c>
      <c r="G635" s="247"/>
      <c r="H635" s="247"/>
      <c r="I635" s="264"/>
      <c r="J635" s="191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75"/>
      <c r="CB635" s="75"/>
      <c r="CC635" s="75"/>
      <c r="CD635" s="75"/>
      <c r="CE635" s="75"/>
      <c r="CF635" s="75"/>
      <c r="CG635" s="75"/>
      <c r="CH635" s="75"/>
      <c r="CI635" s="75"/>
      <c r="CJ635" s="75"/>
      <c r="CK635" s="75"/>
      <c r="CL635" s="75"/>
      <c r="CM635" s="75"/>
      <c r="CN635" s="75"/>
      <c r="CO635" s="75"/>
      <c r="CP635" s="75"/>
      <c r="CQ635" s="75"/>
      <c r="CR635" s="75"/>
      <c r="CS635" s="75"/>
      <c r="CT635" s="75"/>
      <c r="CU635" s="75"/>
      <c r="CV635" s="75"/>
      <c r="CW635" s="75"/>
      <c r="CX635" s="75"/>
      <c r="CY635" s="75"/>
      <c r="CZ635" s="75"/>
      <c r="DA635" s="75"/>
      <c r="DB635" s="75"/>
      <c r="DC635" s="75"/>
      <c r="DD635" s="75"/>
      <c r="DE635" s="75"/>
      <c r="DF635" s="75"/>
      <c r="DG635" s="7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</row>
    <row r="636" spans="1:159" ht="15.75" thickBot="1" x14ac:dyDescent="0.3">
      <c r="A636" s="234" t="s">
        <v>26</v>
      </c>
      <c r="B636" s="235"/>
      <c r="C636" s="236">
        <v>420</v>
      </c>
      <c r="D636" s="249"/>
      <c r="E636" s="224"/>
      <c r="F636" s="224">
        <f>SUM(F621:F635)</f>
        <v>12.96</v>
      </c>
      <c r="G636" s="224">
        <f>SUM(G621:G635)</f>
        <v>14.42</v>
      </c>
      <c r="H636" s="224">
        <f>SUM(H621:H635)</f>
        <v>50.72</v>
      </c>
      <c r="I636" s="224">
        <f>SUM(I621:I635)</f>
        <v>385</v>
      </c>
      <c r="J636" s="226"/>
    </row>
    <row r="637" spans="1:159" s="25" customFormat="1" x14ac:dyDescent="0.25">
      <c r="A637" s="189" t="s">
        <v>48</v>
      </c>
      <c r="B637" s="229"/>
      <c r="C637" s="95">
        <v>100</v>
      </c>
      <c r="D637" s="285">
        <v>114</v>
      </c>
      <c r="E637" s="95">
        <v>100</v>
      </c>
      <c r="F637" s="190">
        <v>0.4</v>
      </c>
      <c r="G637" s="97">
        <v>0.4</v>
      </c>
      <c r="H637" s="231">
        <v>12</v>
      </c>
      <c r="I637" s="97">
        <v>53.2</v>
      </c>
      <c r="J637" s="191" t="s">
        <v>274</v>
      </c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75"/>
      <c r="CB637" s="75"/>
      <c r="CC637" s="75"/>
      <c r="CD637" s="75"/>
      <c r="CE637" s="75"/>
      <c r="CF637" s="75"/>
      <c r="CG637" s="75"/>
      <c r="CH637" s="75"/>
      <c r="CI637" s="75"/>
      <c r="CJ637" s="75"/>
      <c r="CK637" s="75"/>
      <c r="CL637" s="75"/>
      <c r="CM637" s="75"/>
      <c r="CN637" s="75"/>
      <c r="CO637" s="75"/>
      <c r="CP637" s="75"/>
      <c r="CQ637" s="75"/>
      <c r="CR637" s="75"/>
      <c r="CS637" s="75"/>
      <c r="CT637" s="75"/>
      <c r="CU637" s="75"/>
      <c r="CV637" s="75"/>
      <c r="CW637" s="75"/>
      <c r="CX637" s="75"/>
      <c r="CY637" s="75"/>
      <c r="CZ637" s="75"/>
      <c r="DA637" s="75"/>
      <c r="DB637" s="75"/>
      <c r="DC637" s="75"/>
      <c r="DD637" s="75"/>
      <c r="DE637" s="75"/>
      <c r="DF637" s="75"/>
      <c r="DG637" s="75"/>
    </row>
    <row r="638" spans="1:159" s="25" customFormat="1" ht="15.75" thickBot="1" x14ac:dyDescent="0.3">
      <c r="A638" s="189" t="s">
        <v>193</v>
      </c>
      <c r="B638" s="229"/>
      <c r="C638" s="95"/>
      <c r="D638" s="285"/>
      <c r="E638" s="95"/>
      <c r="F638" s="190"/>
      <c r="G638" s="97"/>
      <c r="H638" s="231"/>
      <c r="I638" s="97"/>
      <c r="J638" s="191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75"/>
      <c r="CB638" s="75"/>
      <c r="CC638" s="75"/>
      <c r="CD638" s="75"/>
      <c r="CE638" s="75"/>
      <c r="CF638" s="75"/>
      <c r="CG638" s="75"/>
      <c r="CH638" s="75"/>
      <c r="CI638" s="75"/>
      <c r="CJ638" s="75"/>
      <c r="CK638" s="75"/>
      <c r="CL638" s="75"/>
      <c r="CM638" s="75"/>
      <c r="CN638" s="75"/>
      <c r="CO638" s="75"/>
      <c r="CP638" s="75"/>
      <c r="CQ638" s="75"/>
      <c r="CR638" s="75"/>
      <c r="CS638" s="75"/>
      <c r="CT638" s="75"/>
      <c r="CU638" s="75"/>
      <c r="CV638" s="75"/>
      <c r="CW638" s="75"/>
      <c r="CX638" s="75"/>
      <c r="CY638" s="75"/>
      <c r="CZ638" s="75"/>
      <c r="DA638" s="75"/>
      <c r="DB638" s="75"/>
      <c r="DC638" s="75"/>
      <c r="DD638" s="75"/>
      <c r="DE638" s="75"/>
      <c r="DF638" s="75"/>
      <c r="DG638" s="75"/>
    </row>
    <row r="639" spans="1:159" ht="15.75" thickBot="1" x14ac:dyDescent="0.3">
      <c r="A639" s="234" t="s">
        <v>26</v>
      </c>
      <c r="B639" s="235"/>
      <c r="C639" s="236">
        <v>85</v>
      </c>
      <c r="D639" s="249"/>
      <c r="E639" s="237"/>
      <c r="F639" s="224">
        <f>SUM(F637)</f>
        <v>0.4</v>
      </c>
      <c r="G639" s="224">
        <f>SUM(G637)</f>
        <v>0.4</v>
      </c>
      <c r="H639" s="224">
        <f>SUM(H637)</f>
        <v>12</v>
      </c>
      <c r="I639" s="224">
        <f>SUM(I637)</f>
        <v>53.2</v>
      </c>
      <c r="J639" s="226"/>
    </row>
    <row r="640" spans="1:159" ht="15.75" thickBot="1" x14ac:dyDescent="0.3">
      <c r="A640" s="238"/>
      <c r="B640" s="239"/>
      <c r="C640" s="240">
        <v>520</v>
      </c>
      <c r="D640" s="241"/>
      <c r="E640" s="242"/>
      <c r="F640" s="210">
        <f>F636+F639</f>
        <v>13.360000000000001</v>
      </c>
      <c r="G640" s="210">
        <f>G636+G639</f>
        <v>14.82</v>
      </c>
      <c r="H640" s="210">
        <f>H636+H639</f>
        <v>62.72</v>
      </c>
      <c r="I640" s="210">
        <f>I636+I639</f>
        <v>438.2</v>
      </c>
      <c r="J640" s="191"/>
    </row>
    <row r="641" spans="1:220" x14ac:dyDescent="0.25">
      <c r="A641" s="238"/>
      <c r="B641" s="239" t="s">
        <v>28</v>
      </c>
      <c r="C641" s="240"/>
      <c r="D641" s="211"/>
      <c r="E641" s="243"/>
      <c r="F641" s="210"/>
      <c r="G641" s="211"/>
      <c r="H641" s="241"/>
      <c r="I641" s="210"/>
      <c r="J641" s="191"/>
    </row>
    <row r="642" spans="1:220" s="25" customFormat="1" x14ac:dyDescent="0.25">
      <c r="A642" s="189" t="s">
        <v>423</v>
      </c>
      <c r="B642" s="229"/>
      <c r="C642" s="230">
        <v>50</v>
      </c>
      <c r="D642" s="231"/>
      <c r="E642" s="97"/>
      <c r="F642" s="231">
        <v>0.55000000000000004</v>
      </c>
      <c r="G642" s="97">
        <v>0.1</v>
      </c>
      <c r="H642" s="231">
        <v>1.9</v>
      </c>
      <c r="I642" s="190">
        <v>12</v>
      </c>
      <c r="J642" s="227" t="s">
        <v>349</v>
      </c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  <c r="AA642" s="75"/>
      <c r="AB642" s="75"/>
      <c r="AC642" s="75"/>
      <c r="AD642" s="75"/>
      <c r="AE642" s="75"/>
      <c r="AF642" s="75"/>
      <c r="AG642" s="75"/>
      <c r="AH642" s="75"/>
      <c r="AI642" s="75"/>
      <c r="AJ642" s="75"/>
      <c r="AK642" s="75"/>
      <c r="AL642" s="75"/>
      <c r="AM642" s="75"/>
      <c r="AN642" s="75"/>
      <c r="AO642" s="75"/>
      <c r="AP642" s="75"/>
      <c r="AQ642" s="75"/>
      <c r="AR642" s="75"/>
      <c r="AS642" s="75"/>
      <c r="AT642" s="75"/>
      <c r="AU642" s="75"/>
      <c r="AV642" s="75"/>
      <c r="AW642" s="75"/>
      <c r="AX642" s="75"/>
      <c r="AY642" s="75"/>
      <c r="AZ642" s="75"/>
      <c r="BA642" s="75"/>
      <c r="BB642" s="75"/>
      <c r="BC642" s="75"/>
      <c r="BD642" s="75"/>
      <c r="BE642" s="75"/>
      <c r="BF642" s="75"/>
      <c r="BG642" s="75"/>
      <c r="BH642" s="75"/>
      <c r="BI642" s="75"/>
      <c r="BJ642" s="75"/>
      <c r="BK642" s="75"/>
      <c r="BL642" s="75"/>
      <c r="BM642" s="75"/>
      <c r="BN642" s="75"/>
      <c r="BO642" s="75"/>
      <c r="BP642" s="75"/>
      <c r="BQ642" s="75"/>
      <c r="BR642" s="75"/>
      <c r="BS642" s="75"/>
      <c r="BT642" s="75"/>
      <c r="BU642" s="75"/>
      <c r="BV642" s="75"/>
      <c r="BW642" s="75"/>
      <c r="BX642" s="75"/>
      <c r="BY642" s="75"/>
      <c r="BZ642" s="75"/>
      <c r="CA642" s="75"/>
      <c r="CB642" s="75"/>
      <c r="CC642" s="75"/>
      <c r="CD642" s="75"/>
      <c r="CE642" s="75"/>
      <c r="CF642" s="75"/>
      <c r="CG642" s="75"/>
      <c r="CH642" s="75"/>
      <c r="CI642" s="75"/>
      <c r="CJ642" s="75"/>
      <c r="CK642" s="75"/>
      <c r="CL642" s="75"/>
      <c r="CM642" s="75"/>
      <c r="CN642" s="75"/>
      <c r="CO642" s="75"/>
      <c r="CP642" s="75"/>
      <c r="CQ642" s="75"/>
      <c r="CR642" s="75"/>
      <c r="CS642" s="75"/>
      <c r="CT642" s="75"/>
      <c r="CU642" s="75"/>
      <c r="CV642" s="75"/>
      <c r="CW642" s="75"/>
      <c r="CX642" s="75"/>
      <c r="CY642" s="75"/>
      <c r="CZ642" s="75"/>
      <c r="DA642" s="75"/>
      <c r="DB642" s="75"/>
      <c r="DC642" s="75"/>
      <c r="DD642" s="75"/>
      <c r="DE642" s="75"/>
      <c r="DF642" s="75"/>
      <c r="DG642" s="75"/>
      <c r="DH642" s="75"/>
      <c r="DI642" s="75"/>
      <c r="DJ642" s="75"/>
      <c r="DK642" s="75"/>
      <c r="DL642" s="75"/>
      <c r="DM642" s="75"/>
      <c r="DN642" s="75"/>
      <c r="DO642" s="75"/>
      <c r="DP642" s="75"/>
      <c r="DQ642" s="75"/>
      <c r="DR642" s="75"/>
      <c r="DS642" s="75"/>
      <c r="DT642" s="75"/>
      <c r="DU642" s="75"/>
      <c r="DV642" s="75"/>
      <c r="DW642" s="75"/>
      <c r="DX642" s="75"/>
      <c r="DY642" s="75"/>
      <c r="DZ642" s="75"/>
      <c r="EA642" s="75"/>
      <c r="EB642" s="75"/>
      <c r="EC642" s="75"/>
      <c r="ED642" s="75"/>
      <c r="EE642" s="75"/>
      <c r="EF642" s="75"/>
      <c r="EG642" s="75"/>
      <c r="EH642" s="75"/>
      <c r="EI642" s="75"/>
      <c r="EJ642" s="75"/>
      <c r="EK642" s="75"/>
      <c r="EL642" s="75"/>
      <c r="EM642" s="75"/>
      <c r="EN642" s="75"/>
      <c r="EO642" s="75"/>
      <c r="EP642" s="75"/>
      <c r="EQ642" s="75"/>
      <c r="ER642" s="75"/>
      <c r="ES642" s="75"/>
      <c r="ET642" s="75"/>
      <c r="EU642" s="75"/>
      <c r="EV642" s="75"/>
      <c r="EW642" s="75"/>
      <c r="EX642" s="75"/>
      <c r="EY642" s="75"/>
      <c r="EZ642" s="75"/>
      <c r="FA642" s="75"/>
      <c r="FB642" s="75"/>
      <c r="FC642" s="75"/>
      <c r="FD642" s="75"/>
      <c r="FE642" s="75"/>
      <c r="FF642" s="75"/>
      <c r="FG642" s="75"/>
      <c r="FH642" s="75"/>
      <c r="FI642" s="75"/>
      <c r="FJ642" s="75"/>
      <c r="FK642" s="75"/>
      <c r="FL642" s="75"/>
      <c r="FM642" s="75"/>
      <c r="FN642" s="75"/>
      <c r="FO642" s="75"/>
      <c r="FP642" s="75"/>
      <c r="FQ642" s="75"/>
      <c r="FR642" s="75"/>
      <c r="FS642" s="75"/>
      <c r="FT642" s="75"/>
      <c r="FU642" s="75"/>
      <c r="FV642" s="75"/>
      <c r="FW642" s="75"/>
      <c r="FX642" s="75"/>
      <c r="FY642" s="75"/>
      <c r="FZ642" s="75"/>
      <c r="GA642" s="75"/>
      <c r="GB642" s="75"/>
      <c r="GC642" s="75"/>
      <c r="GD642" s="75"/>
      <c r="GE642" s="75"/>
      <c r="GF642" s="75"/>
      <c r="GG642" s="75"/>
      <c r="GH642" s="75"/>
      <c r="GI642" s="75"/>
      <c r="GJ642" s="75"/>
      <c r="GK642" s="75"/>
      <c r="GL642" s="75"/>
      <c r="GM642" s="75"/>
      <c r="GN642" s="75"/>
      <c r="GO642" s="75"/>
      <c r="GP642" s="75"/>
      <c r="GQ642" s="75"/>
      <c r="GR642" s="75"/>
      <c r="GS642" s="75"/>
      <c r="GT642" s="75"/>
      <c r="GU642" s="75"/>
      <c r="GV642" s="75"/>
      <c r="GW642" s="75"/>
      <c r="GX642" s="75"/>
      <c r="GY642" s="75"/>
      <c r="GZ642" s="75"/>
      <c r="HA642" s="75"/>
      <c r="HB642" s="75"/>
      <c r="HC642" s="75"/>
      <c r="HD642" s="75"/>
      <c r="HE642" s="75"/>
      <c r="HF642" s="75"/>
      <c r="HG642" s="75"/>
      <c r="HH642" s="75"/>
      <c r="HI642" s="75"/>
      <c r="HJ642" s="75"/>
      <c r="HK642" s="75"/>
      <c r="HL642" s="75"/>
    </row>
    <row r="643" spans="1:220" s="25" customFormat="1" x14ac:dyDescent="0.25">
      <c r="A643" s="189"/>
      <c r="B643" s="229" t="s">
        <v>114</v>
      </c>
      <c r="C643" s="230"/>
      <c r="D643" s="231">
        <v>52</v>
      </c>
      <c r="E643" s="97">
        <v>50</v>
      </c>
      <c r="F643" s="231"/>
      <c r="G643" s="97"/>
      <c r="H643" s="231"/>
      <c r="I643" s="190"/>
      <c r="J643" s="191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  <c r="AE643" s="75"/>
      <c r="AF643" s="75"/>
      <c r="AG643" s="75"/>
      <c r="AH643" s="75"/>
      <c r="AI643" s="75"/>
      <c r="AJ643" s="75"/>
      <c r="AK643" s="75"/>
      <c r="AL643" s="75"/>
      <c r="AM643" s="75"/>
      <c r="AN643" s="75"/>
      <c r="AO643" s="75"/>
      <c r="AP643" s="75"/>
      <c r="AQ643" s="75"/>
      <c r="AR643" s="75"/>
      <c r="AS643" s="75"/>
      <c r="AT643" s="75"/>
      <c r="AU643" s="75"/>
      <c r="AV643" s="75"/>
      <c r="AW643" s="75"/>
      <c r="AX643" s="75"/>
      <c r="AY643" s="75"/>
      <c r="AZ643" s="75"/>
      <c r="BA643" s="75"/>
      <c r="BB643" s="75"/>
      <c r="BC643" s="75"/>
      <c r="BD643" s="75"/>
      <c r="BE643" s="75"/>
      <c r="BF643" s="75"/>
      <c r="BG643" s="75"/>
      <c r="BH643" s="75"/>
      <c r="BI643" s="75"/>
      <c r="BJ643" s="75"/>
      <c r="BK643" s="75"/>
      <c r="BL643" s="75"/>
      <c r="BM643" s="75"/>
      <c r="BN643" s="75"/>
      <c r="BO643" s="75"/>
      <c r="BP643" s="75"/>
      <c r="BQ643" s="75"/>
      <c r="BR643" s="75"/>
      <c r="BS643" s="75"/>
      <c r="BT643" s="75"/>
      <c r="BU643" s="75"/>
      <c r="BV643" s="75"/>
      <c r="BW643" s="75"/>
      <c r="BX643" s="75"/>
      <c r="BY643" s="75"/>
      <c r="BZ643" s="75"/>
      <c r="CA643" s="75"/>
      <c r="CB643" s="75"/>
      <c r="CC643" s="75"/>
      <c r="CD643" s="75"/>
      <c r="CE643" s="75"/>
      <c r="CF643" s="75"/>
      <c r="CG643" s="75"/>
      <c r="CH643" s="75"/>
      <c r="CI643" s="75"/>
      <c r="CJ643" s="75"/>
      <c r="CK643" s="75"/>
      <c r="CL643" s="75"/>
      <c r="CM643" s="75"/>
      <c r="CN643" s="75"/>
      <c r="CO643" s="75"/>
      <c r="CP643" s="75"/>
      <c r="CQ643" s="75"/>
      <c r="CR643" s="75"/>
      <c r="CS643" s="75"/>
      <c r="CT643" s="75"/>
      <c r="CU643" s="75"/>
      <c r="CV643" s="75"/>
      <c r="CW643" s="75"/>
      <c r="CX643" s="75"/>
      <c r="CY643" s="75"/>
      <c r="CZ643" s="75"/>
      <c r="DA643" s="75"/>
      <c r="DB643" s="75"/>
      <c r="DC643" s="75"/>
      <c r="DD643" s="75"/>
      <c r="DE643" s="75"/>
      <c r="DF643" s="75"/>
      <c r="DG643" s="75"/>
      <c r="DH643" s="75"/>
      <c r="DI643" s="75"/>
      <c r="DJ643" s="75"/>
      <c r="DK643" s="75"/>
      <c r="DL643" s="75"/>
      <c r="DM643" s="75"/>
      <c r="DN643" s="75"/>
      <c r="DO643" s="75"/>
      <c r="DP643" s="75"/>
      <c r="DQ643" s="75"/>
      <c r="DR643" s="75"/>
      <c r="DS643" s="75"/>
      <c r="DT643" s="75"/>
      <c r="DU643" s="75"/>
      <c r="DV643" s="75"/>
      <c r="DW643" s="75"/>
      <c r="DX643" s="75"/>
      <c r="DY643" s="75"/>
      <c r="DZ643" s="75"/>
      <c r="EA643" s="75"/>
      <c r="EB643" s="75"/>
      <c r="EC643" s="75"/>
      <c r="ED643" s="75"/>
      <c r="EE643" s="75"/>
      <c r="EF643" s="75"/>
      <c r="EG643" s="75"/>
      <c r="EH643" s="75"/>
      <c r="EI643" s="75"/>
      <c r="EJ643" s="75"/>
      <c r="EK643" s="75"/>
      <c r="EL643" s="75"/>
      <c r="EM643" s="75"/>
      <c r="EN643" s="75"/>
      <c r="EO643" s="75"/>
      <c r="EP643" s="75"/>
      <c r="EQ643" s="75"/>
      <c r="ER643" s="75"/>
      <c r="ES643" s="75"/>
      <c r="ET643" s="75"/>
      <c r="EU643" s="75"/>
      <c r="EV643" s="75"/>
      <c r="EW643" s="75"/>
      <c r="EX643" s="75"/>
      <c r="EY643" s="75"/>
      <c r="EZ643" s="75"/>
      <c r="FA643" s="75"/>
      <c r="FB643" s="75"/>
      <c r="FC643" s="75"/>
      <c r="FD643" s="75"/>
      <c r="FE643" s="75"/>
      <c r="FF643" s="75"/>
      <c r="FG643" s="75"/>
      <c r="FH643" s="75"/>
      <c r="FI643" s="75"/>
      <c r="FJ643" s="75"/>
      <c r="FK643" s="75"/>
      <c r="FL643" s="75"/>
      <c r="FM643" s="75"/>
      <c r="FN643" s="75"/>
      <c r="FO643" s="75"/>
      <c r="FP643" s="75"/>
      <c r="FQ643" s="75"/>
      <c r="FR643" s="75"/>
      <c r="FS643" s="75"/>
      <c r="FT643" s="75"/>
      <c r="FU643" s="75"/>
      <c r="FV643" s="75"/>
      <c r="FW643" s="75"/>
      <c r="FX643" s="75"/>
      <c r="FY643" s="75"/>
      <c r="FZ643" s="75"/>
      <c r="GA643" s="75"/>
      <c r="GB643" s="75"/>
      <c r="GC643" s="75"/>
      <c r="GD643" s="75"/>
      <c r="GE643" s="75"/>
      <c r="GF643" s="75"/>
      <c r="GG643" s="75"/>
      <c r="GH643" s="75"/>
      <c r="GI643" s="75"/>
      <c r="GJ643" s="75"/>
      <c r="GK643" s="75"/>
      <c r="GL643" s="75"/>
      <c r="GM643" s="75"/>
      <c r="GN643" s="75"/>
      <c r="GO643" s="75"/>
      <c r="GP643" s="75"/>
      <c r="GQ643" s="75"/>
      <c r="GR643" s="75"/>
      <c r="GS643" s="75"/>
      <c r="GT643" s="75"/>
      <c r="GU643" s="75"/>
      <c r="GV643" s="75"/>
      <c r="GW643" s="75"/>
      <c r="GX643" s="75"/>
      <c r="GY643" s="75"/>
      <c r="GZ643" s="75"/>
      <c r="HA643" s="75"/>
      <c r="HB643" s="75"/>
      <c r="HC643" s="75"/>
      <c r="HD643" s="75"/>
      <c r="HE643" s="75"/>
      <c r="HF643" s="75"/>
      <c r="HG643" s="75"/>
      <c r="HH643" s="75"/>
      <c r="HI643" s="75"/>
      <c r="HJ643" s="75"/>
      <c r="HK643" s="75"/>
      <c r="HL643" s="75"/>
    </row>
    <row r="644" spans="1:220" s="25" customFormat="1" ht="30" x14ac:dyDescent="0.25">
      <c r="A644" s="189" t="s">
        <v>354</v>
      </c>
      <c r="B644" s="94"/>
      <c r="C644" s="95" t="s">
        <v>14</v>
      </c>
      <c r="D644" s="96"/>
      <c r="E644" s="97"/>
      <c r="F644" s="190">
        <v>3</v>
      </c>
      <c r="G644" s="97">
        <v>7.9</v>
      </c>
      <c r="H644" s="96">
        <v>18.8</v>
      </c>
      <c r="I644" s="190">
        <v>158</v>
      </c>
      <c r="J644" s="191" t="s">
        <v>212</v>
      </c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5"/>
      <c r="AK644" s="75"/>
      <c r="AL644" s="75"/>
      <c r="AM644" s="75"/>
      <c r="AN644" s="75"/>
      <c r="AO644" s="75"/>
      <c r="AP644" s="75"/>
      <c r="AQ644" s="75"/>
      <c r="AR644" s="75"/>
      <c r="AS644" s="75"/>
      <c r="AT644" s="75"/>
      <c r="AU644" s="75"/>
      <c r="AV644" s="75"/>
      <c r="AW644" s="75"/>
      <c r="AX644" s="75"/>
      <c r="AY644" s="75"/>
      <c r="AZ644" s="75"/>
      <c r="BA644" s="75"/>
      <c r="BB644" s="75"/>
      <c r="BC644" s="75"/>
      <c r="BD644" s="75"/>
      <c r="BE644" s="75"/>
      <c r="BF644" s="75"/>
      <c r="BG644" s="75"/>
      <c r="BH644" s="75"/>
      <c r="BI644" s="75"/>
      <c r="BJ644" s="75"/>
      <c r="BK644" s="75"/>
      <c r="BL644" s="75"/>
      <c r="BM644" s="75"/>
      <c r="BN644" s="75"/>
      <c r="BO644" s="75"/>
      <c r="BP644" s="75"/>
      <c r="BQ644" s="75"/>
      <c r="BR644" s="75"/>
      <c r="BS644" s="75"/>
      <c r="BT644" s="75"/>
      <c r="BU644" s="75"/>
      <c r="BV644" s="75"/>
      <c r="BW644" s="75"/>
      <c r="BX644" s="75"/>
      <c r="BY644" s="75"/>
      <c r="BZ644" s="75"/>
      <c r="CA644" s="75"/>
      <c r="CB644" s="75"/>
      <c r="CC644" s="75"/>
      <c r="CD644" s="75"/>
      <c r="CE644" s="75"/>
      <c r="CF644" s="75"/>
      <c r="CG644" s="75"/>
      <c r="CH644" s="75"/>
      <c r="CI644" s="75"/>
      <c r="CJ644" s="75"/>
      <c r="CK644" s="75"/>
      <c r="CL644" s="75"/>
      <c r="CM644" s="75"/>
      <c r="CN644" s="75"/>
      <c r="CO644" s="75"/>
      <c r="CP644" s="75"/>
      <c r="CQ644" s="75"/>
      <c r="CR644" s="75"/>
      <c r="CS644" s="75"/>
      <c r="CT644" s="75"/>
      <c r="CU644" s="75"/>
      <c r="CV644" s="75"/>
      <c r="CW644" s="75"/>
      <c r="CX644" s="75"/>
      <c r="CY644" s="75"/>
      <c r="CZ644" s="75"/>
      <c r="DA644" s="75"/>
      <c r="DB644" s="75"/>
      <c r="DC644" s="75"/>
      <c r="DD644" s="75"/>
      <c r="DE644" s="75"/>
      <c r="DF644" s="75"/>
      <c r="DG644" s="75"/>
      <c r="DH644"/>
    </row>
    <row r="645" spans="1:220" s="25" customFormat="1" x14ac:dyDescent="0.25">
      <c r="A645" s="189"/>
      <c r="B645" s="94" t="s">
        <v>42</v>
      </c>
      <c r="C645" s="95"/>
      <c r="D645" s="96">
        <v>20</v>
      </c>
      <c r="E645" s="97">
        <v>16</v>
      </c>
      <c r="F645" s="190"/>
      <c r="G645" s="97"/>
      <c r="H645" s="190"/>
      <c r="I645" s="190"/>
      <c r="J645" s="191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  <c r="AE645" s="75"/>
      <c r="AF645" s="75"/>
      <c r="AG645" s="75"/>
      <c r="AH645" s="75"/>
      <c r="AI645" s="75"/>
      <c r="AJ645" s="75"/>
      <c r="AK645" s="75"/>
      <c r="AL645" s="75"/>
      <c r="AM645" s="75"/>
      <c r="AN645" s="75"/>
      <c r="AO645" s="75"/>
      <c r="AP645" s="75"/>
      <c r="AQ645" s="75"/>
      <c r="AR645" s="75"/>
      <c r="AS645" s="75"/>
      <c r="AT645" s="75"/>
      <c r="AU645" s="75"/>
      <c r="AV645" s="75"/>
      <c r="AW645" s="75"/>
      <c r="AX645" s="75"/>
      <c r="AY645" s="75"/>
      <c r="AZ645" s="75"/>
      <c r="BA645" s="75"/>
      <c r="BB645" s="75"/>
      <c r="BC645" s="75"/>
      <c r="BD645" s="75"/>
      <c r="BE645" s="75"/>
      <c r="BF645" s="75"/>
      <c r="BG645" s="75"/>
      <c r="BH645" s="75"/>
      <c r="BI645" s="75"/>
      <c r="BJ645" s="75"/>
      <c r="BK645" s="75"/>
      <c r="BL645" s="75"/>
      <c r="BM645" s="75"/>
      <c r="BN645" s="75"/>
      <c r="BO645" s="75"/>
      <c r="BP645" s="75"/>
      <c r="BQ645" s="75"/>
      <c r="BR645" s="75"/>
      <c r="BS645" s="75"/>
      <c r="BT645" s="75"/>
      <c r="BU645" s="75"/>
      <c r="BV645" s="75"/>
      <c r="BW645" s="75"/>
      <c r="BX645" s="75"/>
      <c r="BY645" s="75"/>
      <c r="BZ645" s="75"/>
      <c r="CA645" s="75"/>
      <c r="CB645" s="75"/>
      <c r="CC645" s="75"/>
      <c r="CD645" s="75"/>
      <c r="CE645" s="75"/>
      <c r="CF645" s="75"/>
      <c r="CG645" s="75"/>
      <c r="CH645" s="75"/>
      <c r="CI645" s="75"/>
      <c r="CJ645" s="75"/>
      <c r="CK645" s="75"/>
      <c r="CL645" s="75"/>
      <c r="CM645" s="75"/>
      <c r="CN645" s="75"/>
      <c r="CO645" s="75"/>
      <c r="CP645" s="75"/>
      <c r="CQ645" s="75"/>
      <c r="CR645" s="75"/>
      <c r="CS645" s="75"/>
      <c r="CT645" s="75"/>
      <c r="CU645" s="75"/>
      <c r="CV645" s="75"/>
      <c r="CW645" s="75"/>
      <c r="CX645" s="75"/>
      <c r="CY645" s="75"/>
      <c r="CZ645" s="75"/>
      <c r="DA645" s="75"/>
      <c r="DB645" s="75"/>
      <c r="DC645" s="75"/>
      <c r="DD645" s="75"/>
      <c r="DE645" s="75"/>
      <c r="DF645" s="75"/>
      <c r="DG645" s="75"/>
      <c r="DH645"/>
    </row>
    <row r="646" spans="1:220" s="25" customFormat="1" x14ac:dyDescent="0.25">
      <c r="A646" s="189"/>
      <c r="B646" s="94" t="s">
        <v>30</v>
      </c>
      <c r="C646" s="95"/>
      <c r="D646" s="96">
        <v>21.28</v>
      </c>
      <c r="E646" s="97">
        <v>16</v>
      </c>
      <c r="F646" s="190"/>
      <c r="G646" s="97"/>
      <c r="H646" s="96"/>
      <c r="I646" s="190"/>
      <c r="J646" s="191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  <c r="AE646" s="75"/>
      <c r="AF646" s="75"/>
      <c r="AG646" s="75"/>
      <c r="AH646" s="75"/>
      <c r="AI646" s="75"/>
      <c r="AJ646" s="75"/>
      <c r="AK646" s="75"/>
      <c r="AL646" s="75"/>
      <c r="AM646" s="75"/>
      <c r="AN646" s="75"/>
      <c r="AO646" s="75"/>
      <c r="AP646" s="75"/>
      <c r="AQ646" s="75"/>
      <c r="AR646" s="75"/>
      <c r="AS646" s="75"/>
      <c r="AT646" s="75"/>
      <c r="AU646" s="75"/>
      <c r="AV646" s="75"/>
      <c r="AW646" s="75"/>
      <c r="AX646" s="75"/>
      <c r="AY646" s="75"/>
      <c r="AZ646" s="75"/>
      <c r="BA646" s="75"/>
      <c r="BB646" s="75"/>
      <c r="BC646" s="75"/>
      <c r="BD646" s="75"/>
      <c r="BE646" s="75"/>
      <c r="BF646" s="75"/>
      <c r="BG646" s="75"/>
      <c r="BH646" s="75"/>
      <c r="BI646" s="75"/>
      <c r="BJ646" s="75"/>
      <c r="BK646" s="75"/>
      <c r="BL646" s="75"/>
      <c r="BM646" s="75"/>
      <c r="BN646" s="75"/>
      <c r="BO646" s="75"/>
      <c r="BP646" s="75"/>
      <c r="BQ646" s="75"/>
      <c r="BR646" s="75"/>
      <c r="BS646" s="75"/>
      <c r="BT646" s="75"/>
      <c r="BU646" s="75"/>
      <c r="BV646" s="75"/>
      <c r="BW646" s="75"/>
      <c r="BX646" s="75"/>
      <c r="BY646" s="75"/>
      <c r="BZ646" s="75"/>
      <c r="CA646" s="75"/>
      <c r="CB646" s="75"/>
      <c r="CC646" s="75"/>
      <c r="CD646" s="75"/>
      <c r="CE646" s="75"/>
      <c r="CF646" s="75"/>
      <c r="CG646" s="75"/>
      <c r="CH646" s="75"/>
      <c r="CI646" s="75"/>
      <c r="CJ646" s="75"/>
      <c r="CK646" s="75"/>
      <c r="CL646" s="75"/>
      <c r="CM646" s="75"/>
      <c r="CN646" s="75"/>
      <c r="CO646" s="75"/>
      <c r="CP646" s="75"/>
      <c r="CQ646" s="75"/>
      <c r="CR646" s="75"/>
      <c r="CS646" s="75"/>
      <c r="CT646" s="75"/>
      <c r="CU646" s="75"/>
      <c r="CV646" s="75"/>
      <c r="CW646" s="75"/>
      <c r="CX646" s="75"/>
      <c r="CY646" s="75"/>
      <c r="CZ646" s="75"/>
      <c r="DA646" s="75"/>
      <c r="DB646" s="75"/>
      <c r="DC646" s="75"/>
      <c r="DD646" s="75"/>
      <c r="DE646" s="75"/>
      <c r="DF646" s="75"/>
      <c r="DG646" s="75"/>
      <c r="DH646"/>
    </row>
    <row r="647" spans="1:220" s="25" customFormat="1" x14ac:dyDescent="0.25">
      <c r="A647" s="189"/>
      <c r="B647" s="94" t="s">
        <v>32</v>
      </c>
      <c r="C647" s="95"/>
      <c r="D647" s="96">
        <v>10.64</v>
      </c>
      <c r="E647" s="97">
        <v>8</v>
      </c>
      <c r="F647" s="190"/>
      <c r="G647" s="97"/>
      <c r="H647" s="96"/>
      <c r="I647" s="190"/>
      <c r="J647" s="191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  <c r="AE647" s="75"/>
      <c r="AF647" s="75"/>
      <c r="AG647" s="75"/>
      <c r="AH647" s="75"/>
      <c r="AI647" s="75"/>
      <c r="AJ647" s="75"/>
      <c r="AK647" s="75"/>
      <c r="AL647" s="75"/>
      <c r="AM647" s="75"/>
      <c r="AN647" s="75"/>
      <c r="AO647" s="75"/>
      <c r="AP647" s="75"/>
      <c r="AQ647" s="75"/>
      <c r="AR647" s="75"/>
      <c r="AS647" s="75"/>
      <c r="AT647" s="75"/>
      <c r="AU647" s="75"/>
      <c r="AV647" s="75"/>
      <c r="AW647" s="75"/>
      <c r="AX647" s="75"/>
      <c r="AY647" s="75"/>
      <c r="AZ647" s="75"/>
      <c r="BA647" s="75"/>
      <c r="BB647" s="75"/>
      <c r="BC647" s="75"/>
      <c r="BD647" s="75"/>
      <c r="BE647" s="75"/>
      <c r="BF647" s="75"/>
      <c r="BG647" s="75"/>
      <c r="BH647" s="75"/>
      <c r="BI647" s="75"/>
      <c r="BJ647" s="75"/>
      <c r="BK647" s="75"/>
      <c r="BL647" s="75"/>
      <c r="BM647" s="75"/>
      <c r="BN647" s="75"/>
      <c r="BO647" s="75"/>
      <c r="BP647" s="75"/>
      <c r="BQ647" s="75"/>
      <c r="BR647" s="75"/>
      <c r="BS647" s="75"/>
      <c r="BT647" s="75"/>
      <c r="BU647" s="75"/>
      <c r="BV647" s="75"/>
      <c r="BW647" s="75"/>
      <c r="BX647" s="75"/>
      <c r="BY647" s="75"/>
      <c r="BZ647" s="75"/>
      <c r="CA647" s="75"/>
      <c r="CB647" s="75"/>
      <c r="CC647" s="75"/>
      <c r="CD647" s="75"/>
      <c r="CE647" s="75"/>
      <c r="CF647" s="75"/>
      <c r="CG647" s="75"/>
      <c r="CH647" s="75"/>
      <c r="CI647" s="75"/>
      <c r="CJ647" s="75"/>
      <c r="CK647" s="75"/>
      <c r="CL647" s="75"/>
      <c r="CM647" s="75"/>
      <c r="CN647" s="75"/>
      <c r="CO647" s="75"/>
      <c r="CP647" s="75"/>
      <c r="CQ647" s="75"/>
      <c r="CR647" s="75"/>
      <c r="CS647" s="75"/>
      <c r="CT647" s="75"/>
      <c r="CU647" s="75"/>
      <c r="CV647" s="75"/>
      <c r="CW647" s="75"/>
      <c r="CX647" s="75"/>
      <c r="CY647" s="75"/>
      <c r="CZ647" s="75"/>
      <c r="DA647" s="75"/>
      <c r="DB647" s="75"/>
      <c r="DC647" s="75"/>
      <c r="DD647" s="75"/>
      <c r="DE647" s="75"/>
      <c r="DF647" s="75"/>
      <c r="DG647" s="75"/>
      <c r="DH647"/>
    </row>
    <row r="648" spans="1:220" s="25" customFormat="1" x14ac:dyDescent="0.25">
      <c r="A648" s="189"/>
      <c r="B648" s="94" t="s">
        <v>33</v>
      </c>
      <c r="C648" s="95"/>
      <c r="D648" s="96">
        <v>9.52</v>
      </c>
      <c r="E648" s="97">
        <v>8</v>
      </c>
      <c r="F648" s="190"/>
      <c r="G648" s="97"/>
      <c r="H648" s="96"/>
      <c r="I648" s="190"/>
      <c r="J648" s="191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  <c r="AE648" s="75"/>
      <c r="AF648" s="75"/>
      <c r="AG648" s="75"/>
      <c r="AH648" s="75"/>
      <c r="AI648" s="75"/>
      <c r="AJ648" s="75"/>
      <c r="AK648" s="75"/>
      <c r="AL648" s="75"/>
      <c r="AM648" s="75"/>
      <c r="AN648" s="75"/>
      <c r="AO648" s="75"/>
      <c r="AP648" s="75"/>
      <c r="AQ648" s="75"/>
      <c r="AR648" s="75"/>
      <c r="AS648" s="75"/>
      <c r="AT648" s="75"/>
      <c r="AU648" s="75"/>
      <c r="AV648" s="75"/>
      <c r="AW648" s="75"/>
      <c r="AX648" s="75"/>
      <c r="AY648" s="75"/>
      <c r="AZ648" s="75"/>
      <c r="BA648" s="75"/>
      <c r="BB648" s="75"/>
      <c r="BC648" s="75"/>
      <c r="BD648" s="75"/>
      <c r="BE648" s="75"/>
      <c r="BF648" s="75"/>
      <c r="BG648" s="75"/>
      <c r="BH648" s="75"/>
      <c r="BI648" s="75"/>
      <c r="BJ648" s="75"/>
      <c r="BK648" s="75"/>
      <c r="BL648" s="75"/>
      <c r="BM648" s="75"/>
      <c r="BN648" s="75"/>
      <c r="BO648" s="75"/>
      <c r="BP648" s="75"/>
      <c r="BQ648" s="75"/>
      <c r="BR648" s="75"/>
      <c r="BS648" s="75"/>
      <c r="BT648" s="75"/>
      <c r="BU648" s="75"/>
      <c r="BV648" s="75"/>
      <c r="BW648" s="75"/>
      <c r="BX648" s="75"/>
      <c r="BY648" s="75"/>
      <c r="BZ648" s="75"/>
      <c r="CA648" s="75"/>
      <c r="CB648" s="75"/>
      <c r="CC648" s="75"/>
      <c r="CD648" s="75"/>
      <c r="CE648" s="75"/>
      <c r="CF648" s="75"/>
      <c r="CG648" s="75"/>
      <c r="CH648" s="75"/>
      <c r="CI648" s="75"/>
      <c r="CJ648" s="75"/>
      <c r="CK648" s="75"/>
      <c r="CL648" s="75"/>
      <c r="CM648" s="75"/>
      <c r="CN648" s="75"/>
      <c r="CO648" s="75"/>
      <c r="CP648" s="75"/>
      <c r="CQ648" s="75"/>
      <c r="CR648" s="75"/>
      <c r="CS648" s="75"/>
      <c r="CT648" s="75"/>
      <c r="CU648" s="75"/>
      <c r="CV648" s="75"/>
      <c r="CW648" s="75"/>
      <c r="CX648" s="75"/>
      <c r="CY648" s="75"/>
      <c r="CZ648" s="75"/>
      <c r="DA648" s="75"/>
      <c r="DB648" s="75"/>
      <c r="DC648" s="75"/>
      <c r="DD648" s="75"/>
      <c r="DE648" s="75"/>
      <c r="DF648" s="75"/>
      <c r="DG648" s="75"/>
      <c r="DH648"/>
    </row>
    <row r="649" spans="1:220" s="25" customFormat="1" x14ac:dyDescent="0.25">
      <c r="A649" s="189"/>
      <c r="B649" s="94" t="s">
        <v>29</v>
      </c>
      <c r="C649" s="95"/>
      <c r="D649" s="96">
        <v>43.52</v>
      </c>
      <c r="E649" s="97">
        <v>32</v>
      </c>
      <c r="F649" s="190"/>
      <c r="G649" s="97"/>
      <c r="H649" s="96"/>
      <c r="I649" s="190"/>
      <c r="J649" s="191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  <c r="AE649" s="75"/>
      <c r="AF649" s="75"/>
      <c r="AG649" s="75"/>
      <c r="AH649" s="75"/>
      <c r="AI649" s="75"/>
      <c r="AJ649" s="75"/>
      <c r="AK649" s="75"/>
      <c r="AL649" s="75"/>
      <c r="AM649" s="75"/>
      <c r="AN649" s="75"/>
      <c r="AO649" s="75"/>
      <c r="AP649" s="75"/>
      <c r="AQ649" s="75"/>
      <c r="AR649" s="75"/>
      <c r="AS649" s="75"/>
      <c r="AT649" s="75"/>
      <c r="AU649" s="75"/>
      <c r="AV649" s="75"/>
      <c r="AW649" s="75"/>
      <c r="AX649" s="75"/>
      <c r="AY649" s="75"/>
      <c r="AZ649" s="75"/>
      <c r="BA649" s="75"/>
      <c r="BB649" s="75"/>
      <c r="BC649" s="75"/>
      <c r="BD649" s="75"/>
      <c r="BE649" s="75"/>
      <c r="BF649" s="75"/>
      <c r="BG649" s="75"/>
      <c r="BH649" s="75"/>
      <c r="BI649" s="75"/>
      <c r="BJ649" s="75"/>
      <c r="BK649" s="75"/>
      <c r="BL649" s="75"/>
      <c r="BM649" s="75"/>
      <c r="BN649" s="75"/>
      <c r="BO649" s="75"/>
      <c r="BP649" s="75"/>
      <c r="BQ649" s="75"/>
      <c r="BR649" s="75"/>
      <c r="BS649" s="75"/>
      <c r="BT649" s="75"/>
      <c r="BU649" s="75"/>
      <c r="BV649" s="75"/>
      <c r="BW649" s="75"/>
      <c r="BX649" s="75"/>
      <c r="BY649" s="75"/>
      <c r="BZ649" s="75"/>
      <c r="CA649" s="75"/>
      <c r="CB649" s="75"/>
      <c r="CC649" s="75"/>
      <c r="CD649" s="75"/>
      <c r="CE649" s="75"/>
      <c r="CF649" s="75"/>
      <c r="CG649" s="75"/>
      <c r="CH649" s="75"/>
      <c r="CI649" s="75"/>
      <c r="CJ649" s="75"/>
      <c r="CK649" s="75"/>
      <c r="CL649" s="75"/>
      <c r="CM649" s="75"/>
      <c r="CN649" s="75"/>
      <c r="CO649" s="75"/>
      <c r="CP649" s="75"/>
      <c r="CQ649" s="75"/>
      <c r="CR649" s="75"/>
      <c r="CS649" s="75"/>
      <c r="CT649" s="75"/>
      <c r="CU649" s="75"/>
      <c r="CV649" s="75"/>
      <c r="CW649" s="75"/>
      <c r="CX649" s="75"/>
      <c r="CY649" s="75"/>
      <c r="CZ649" s="75"/>
      <c r="DA649" s="75"/>
      <c r="DB649" s="75"/>
      <c r="DC649" s="75"/>
      <c r="DD649" s="75"/>
      <c r="DE649" s="75"/>
      <c r="DF649" s="75"/>
      <c r="DG649" s="75"/>
      <c r="DH649"/>
    </row>
    <row r="650" spans="1:220" s="25" customFormat="1" x14ac:dyDescent="0.25">
      <c r="A650" s="189"/>
      <c r="B650" s="94" t="s">
        <v>18</v>
      </c>
      <c r="C650" s="95"/>
      <c r="D650" s="96">
        <v>1</v>
      </c>
      <c r="E650" s="97">
        <v>1</v>
      </c>
      <c r="F650" s="190"/>
      <c r="G650" s="97"/>
      <c r="H650" s="96"/>
      <c r="I650" s="190"/>
      <c r="J650" s="191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  <c r="AE650" s="75"/>
      <c r="AF650" s="75"/>
      <c r="AG650" s="75"/>
      <c r="AH650" s="75"/>
      <c r="AI650" s="75"/>
      <c r="AJ650" s="75"/>
      <c r="AK650" s="75"/>
      <c r="AL650" s="75"/>
      <c r="AM650" s="75"/>
      <c r="AN650" s="75"/>
      <c r="AO650" s="75"/>
      <c r="AP650" s="75"/>
      <c r="AQ650" s="75"/>
      <c r="AR650" s="75"/>
      <c r="AS650" s="75"/>
      <c r="AT650" s="75"/>
      <c r="AU650" s="75"/>
      <c r="AV650" s="75"/>
      <c r="AW650" s="75"/>
      <c r="AX650" s="75"/>
      <c r="AY650" s="75"/>
      <c r="AZ650" s="75"/>
      <c r="BA650" s="75"/>
      <c r="BB650" s="75"/>
      <c r="BC650" s="75"/>
      <c r="BD650" s="75"/>
      <c r="BE650" s="75"/>
      <c r="BF650" s="75"/>
      <c r="BG650" s="75"/>
      <c r="BH650" s="75"/>
      <c r="BI650" s="75"/>
      <c r="BJ650" s="75"/>
      <c r="BK650" s="75"/>
      <c r="BL650" s="75"/>
      <c r="BM650" s="75"/>
      <c r="BN650" s="75"/>
      <c r="BO650" s="75"/>
      <c r="BP650" s="75"/>
      <c r="BQ650" s="75"/>
      <c r="BR650" s="75"/>
      <c r="BS650" s="75"/>
      <c r="BT650" s="75"/>
      <c r="BU650" s="75"/>
      <c r="BV650" s="75"/>
      <c r="BW650" s="75"/>
      <c r="BX650" s="75"/>
      <c r="BY650" s="75"/>
      <c r="BZ650" s="75"/>
      <c r="CA650" s="75"/>
      <c r="CB650" s="75"/>
      <c r="CC650" s="75"/>
      <c r="CD650" s="75"/>
      <c r="CE650" s="75"/>
      <c r="CF650" s="75"/>
      <c r="CG650" s="75"/>
      <c r="CH650" s="75"/>
      <c r="CI650" s="75"/>
      <c r="CJ650" s="75"/>
      <c r="CK650" s="75"/>
      <c r="CL650" s="75"/>
      <c r="CM650" s="75"/>
      <c r="CN650" s="75"/>
      <c r="CO650" s="75"/>
      <c r="CP650" s="75"/>
      <c r="CQ650" s="75"/>
      <c r="CR650" s="75"/>
      <c r="CS650" s="75"/>
      <c r="CT650" s="75"/>
      <c r="CU650" s="75"/>
      <c r="CV650" s="75"/>
      <c r="CW650" s="75"/>
      <c r="CX650" s="75"/>
      <c r="CY650" s="75"/>
      <c r="CZ650" s="75"/>
      <c r="DA650" s="75"/>
      <c r="DB650" s="75"/>
      <c r="DC650" s="75"/>
      <c r="DD650" s="75"/>
      <c r="DE650" s="75"/>
      <c r="DF650" s="75"/>
      <c r="DG650" s="75"/>
      <c r="DH650"/>
    </row>
    <row r="651" spans="1:220" s="25" customFormat="1" x14ac:dyDescent="0.25">
      <c r="A651" s="189"/>
      <c r="B651" s="94" t="s">
        <v>44</v>
      </c>
      <c r="C651" s="95"/>
      <c r="D651" s="96">
        <v>1</v>
      </c>
      <c r="E651" s="97">
        <v>1</v>
      </c>
      <c r="F651" s="190"/>
      <c r="G651" s="97"/>
      <c r="H651" s="96"/>
      <c r="I651" s="190"/>
      <c r="J651" s="191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  <c r="AE651" s="75"/>
      <c r="AF651" s="75"/>
      <c r="AG651" s="75"/>
      <c r="AH651" s="75"/>
      <c r="AI651" s="75"/>
      <c r="AJ651" s="75"/>
      <c r="AK651" s="75"/>
      <c r="AL651" s="75"/>
      <c r="AM651" s="75"/>
      <c r="AN651" s="75"/>
      <c r="AO651" s="75"/>
      <c r="AP651" s="75"/>
      <c r="AQ651" s="75"/>
      <c r="AR651" s="75"/>
      <c r="AS651" s="75"/>
      <c r="AT651" s="75"/>
      <c r="AU651" s="75"/>
      <c r="AV651" s="75"/>
      <c r="AW651" s="75"/>
      <c r="AX651" s="75"/>
      <c r="AY651" s="75"/>
      <c r="AZ651" s="75"/>
      <c r="BA651" s="75"/>
      <c r="BB651" s="75"/>
      <c r="BC651" s="75"/>
      <c r="BD651" s="75"/>
      <c r="BE651" s="75"/>
      <c r="BF651" s="75"/>
      <c r="BG651" s="75"/>
      <c r="BH651" s="75"/>
      <c r="BI651" s="75"/>
      <c r="BJ651" s="75"/>
      <c r="BK651" s="75"/>
      <c r="BL651" s="75"/>
      <c r="BM651" s="75"/>
      <c r="BN651" s="75"/>
      <c r="BO651" s="75"/>
      <c r="BP651" s="75"/>
      <c r="BQ651" s="75"/>
      <c r="BR651" s="75"/>
      <c r="BS651" s="75"/>
      <c r="BT651" s="75"/>
      <c r="BU651" s="75"/>
      <c r="BV651" s="75"/>
      <c r="BW651" s="75"/>
      <c r="BX651" s="75"/>
      <c r="BY651" s="75"/>
      <c r="BZ651" s="75"/>
      <c r="CA651" s="75"/>
      <c r="CB651" s="75"/>
      <c r="CC651" s="75"/>
      <c r="CD651" s="75"/>
      <c r="CE651" s="75"/>
      <c r="CF651" s="75"/>
      <c r="CG651" s="75"/>
      <c r="CH651" s="75"/>
      <c r="CI651" s="75"/>
      <c r="CJ651" s="75"/>
      <c r="CK651" s="75"/>
      <c r="CL651" s="75"/>
      <c r="CM651" s="75"/>
      <c r="CN651" s="75"/>
      <c r="CO651" s="75"/>
      <c r="CP651" s="75"/>
      <c r="CQ651" s="75"/>
      <c r="CR651" s="75"/>
      <c r="CS651" s="75"/>
      <c r="CT651" s="75"/>
      <c r="CU651" s="75"/>
      <c r="CV651" s="75"/>
      <c r="CW651" s="75"/>
      <c r="CX651" s="75"/>
      <c r="CY651" s="75"/>
      <c r="CZ651" s="75"/>
      <c r="DA651" s="75"/>
      <c r="DB651" s="75"/>
      <c r="DC651" s="75"/>
      <c r="DD651" s="75"/>
      <c r="DE651" s="75"/>
      <c r="DF651" s="75"/>
      <c r="DG651" s="75"/>
      <c r="DH651"/>
    </row>
    <row r="652" spans="1:220" s="25" customFormat="1" x14ac:dyDescent="0.25">
      <c r="A652" s="189"/>
      <c r="B652" s="94" t="s">
        <v>34</v>
      </c>
      <c r="C652" s="95"/>
      <c r="D652" s="96">
        <v>3</v>
      </c>
      <c r="E652" s="97">
        <v>3</v>
      </c>
      <c r="F652" s="190"/>
      <c r="G652" s="97"/>
      <c r="H652" s="96"/>
      <c r="I652" s="190"/>
      <c r="J652" s="191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  <c r="AE652" s="75"/>
      <c r="AF652" s="75"/>
      <c r="AG652" s="75"/>
      <c r="AH652" s="75"/>
      <c r="AI652" s="75"/>
      <c r="AJ652" s="75"/>
      <c r="AK652" s="75"/>
      <c r="AL652" s="75"/>
      <c r="AM652" s="75"/>
      <c r="AN652" s="75"/>
      <c r="AO652" s="75"/>
      <c r="AP652" s="75"/>
      <c r="AQ652" s="75"/>
      <c r="AR652" s="75"/>
      <c r="AS652" s="75"/>
      <c r="AT652" s="75"/>
      <c r="AU652" s="75"/>
      <c r="AV652" s="75"/>
      <c r="AW652" s="75"/>
      <c r="AX652" s="75"/>
      <c r="AY652" s="75"/>
      <c r="AZ652" s="75"/>
      <c r="BA652" s="75"/>
      <c r="BB652" s="75"/>
      <c r="BC652" s="75"/>
      <c r="BD652" s="75"/>
      <c r="BE652" s="75"/>
      <c r="BF652" s="75"/>
      <c r="BG652" s="75"/>
      <c r="BH652" s="75"/>
      <c r="BI652" s="75"/>
      <c r="BJ652" s="75"/>
      <c r="BK652" s="75"/>
      <c r="BL652" s="75"/>
      <c r="BM652" s="75"/>
      <c r="BN652" s="75"/>
      <c r="BO652" s="75"/>
      <c r="BP652" s="75"/>
      <c r="BQ652" s="75"/>
      <c r="BR652" s="75"/>
      <c r="BS652" s="75"/>
      <c r="BT652" s="75"/>
      <c r="BU652" s="75"/>
      <c r="BV652" s="75"/>
      <c r="BW652" s="75"/>
      <c r="BX652" s="75"/>
      <c r="BY652" s="75"/>
      <c r="BZ652" s="75"/>
      <c r="CA652" s="75"/>
      <c r="CB652" s="75"/>
      <c r="CC652" s="75"/>
      <c r="CD652" s="75"/>
      <c r="CE652" s="75"/>
      <c r="CF652" s="75"/>
      <c r="CG652" s="75"/>
      <c r="CH652" s="75"/>
      <c r="CI652" s="75"/>
      <c r="CJ652" s="75"/>
      <c r="CK652" s="75"/>
      <c r="CL652" s="75"/>
      <c r="CM652" s="75"/>
      <c r="CN652" s="75"/>
      <c r="CO652" s="75"/>
      <c r="CP652" s="75"/>
      <c r="CQ652" s="75"/>
      <c r="CR652" s="75"/>
      <c r="CS652" s="75"/>
      <c r="CT652" s="75"/>
      <c r="CU652" s="75"/>
      <c r="CV652" s="75"/>
      <c r="CW652" s="75"/>
      <c r="CX652" s="75"/>
      <c r="CY652" s="75"/>
      <c r="CZ652" s="75"/>
      <c r="DA652" s="75"/>
      <c r="DB652" s="75"/>
      <c r="DC652" s="75"/>
      <c r="DD652" s="75"/>
      <c r="DE652" s="75"/>
      <c r="DF652" s="75"/>
      <c r="DG652" s="75"/>
      <c r="DH652"/>
    </row>
    <row r="653" spans="1:220" s="34" customFormat="1" x14ac:dyDescent="0.25">
      <c r="A653" s="189"/>
      <c r="B653" s="94" t="s">
        <v>36</v>
      </c>
      <c r="C653" s="95"/>
      <c r="D653" s="96">
        <v>5</v>
      </c>
      <c r="E653" s="97">
        <v>5</v>
      </c>
      <c r="F653" s="190"/>
      <c r="G653" s="97"/>
      <c r="H653" s="96"/>
      <c r="I653" s="190"/>
      <c r="J653" s="191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77"/>
      <c r="AO653" s="77"/>
      <c r="AP653" s="77"/>
      <c r="AQ653" s="77"/>
      <c r="AR653" s="77"/>
      <c r="AS653" s="77"/>
      <c r="AT653" s="77"/>
      <c r="AU653" s="77"/>
      <c r="AV653" s="77"/>
      <c r="AW653" s="77"/>
      <c r="AX653" s="77"/>
      <c r="AY653" s="77"/>
      <c r="AZ653" s="77"/>
      <c r="BA653" s="77"/>
      <c r="BB653" s="77"/>
      <c r="BC653" s="77"/>
      <c r="BD653" s="77"/>
      <c r="BE653" s="77"/>
      <c r="BF653" s="77"/>
      <c r="BG653" s="77"/>
      <c r="BH653" s="77"/>
      <c r="BI653" s="77"/>
      <c r="BJ653" s="77"/>
      <c r="BK653" s="77"/>
      <c r="BL653" s="77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77"/>
      <c r="CB653" s="77"/>
      <c r="CC653" s="77"/>
      <c r="CD653" s="77"/>
      <c r="CE653" s="77"/>
      <c r="CF653" s="77"/>
      <c r="CG653" s="77"/>
      <c r="CH653" s="77"/>
      <c r="CI653" s="77"/>
      <c r="CJ653" s="77"/>
      <c r="CK653" s="77"/>
      <c r="CL653" s="77"/>
      <c r="CM653" s="77"/>
      <c r="CN653" s="77"/>
      <c r="CO653" s="77"/>
      <c r="CP653" s="77"/>
      <c r="CQ653" s="77"/>
      <c r="CR653" s="77"/>
      <c r="CS653" s="77"/>
      <c r="CT653" s="77"/>
      <c r="CU653" s="77"/>
      <c r="CV653" s="77"/>
      <c r="CW653" s="77"/>
      <c r="CX653" s="77"/>
      <c r="CY653" s="77"/>
      <c r="CZ653" s="77"/>
      <c r="DA653" s="77"/>
      <c r="DB653" s="77"/>
      <c r="DC653" s="77"/>
      <c r="DD653" s="77"/>
      <c r="DE653" s="77"/>
      <c r="DF653" s="77"/>
      <c r="DG653" s="77"/>
      <c r="DH653" s="26"/>
    </row>
    <row r="654" spans="1:220" s="25" customFormat="1" x14ac:dyDescent="0.25">
      <c r="A654" s="189"/>
      <c r="B654" s="94" t="s">
        <v>19</v>
      </c>
      <c r="C654" s="95"/>
      <c r="D654" s="96">
        <v>1.6</v>
      </c>
      <c r="E654" s="97">
        <v>1.6</v>
      </c>
      <c r="F654" s="190"/>
      <c r="G654" s="97"/>
      <c r="H654" s="96"/>
      <c r="I654" s="190"/>
      <c r="J654" s="191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  <c r="AE654" s="75"/>
      <c r="AF654" s="75"/>
      <c r="AG654" s="75"/>
      <c r="AH654" s="75"/>
      <c r="AI654" s="75"/>
      <c r="AJ654" s="75"/>
      <c r="AK654" s="75"/>
      <c r="AL654" s="75"/>
      <c r="AM654" s="75"/>
      <c r="AN654" s="75"/>
      <c r="AO654" s="75"/>
      <c r="AP654" s="75"/>
      <c r="AQ654" s="75"/>
      <c r="AR654" s="75"/>
      <c r="AS654" s="75"/>
      <c r="AT654" s="75"/>
      <c r="AU654" s="75"/>
      <c r="AV654" s="75"/>
      <c r="AW654" s="75"/>
      <c r="AX654" s="75"/>
      <c r="AY654" s="75"/>
      <c r="AZ654" s="75"/>
      <c r="BA654" s="75"/>
      <c r="BB654" s="75"/>
      <c r="BC654" s="75"/>
      <c r="BD654" s="75"/>
      <c r="BE654" s="75"/>
      <c r="BF654" s="75"/>
      <c r="BG654" s="75"/>
      <c r="BH654" s="75"/>
      <c r="BI654" s="75"/>
      <c r="BJ654" s="75"/>
      <c r="BK654" s="75"/>
      <c r="BL654" s="75"/>
      <c r="BM654" s="75"/>
      <c r="BN654" s="75"/>
      <c r="BO654" s="75"/>
      <c r="BP654" s="75"/>
      <c r="BQ654" s="75"/>
      <c r="BR654" s="75"/>
      <c r="BS654" s="75"/>
      <c r="BT654" s="75"/>
      <c r="BU654" s="75"/>
      <c r="BV654" s="75"/>
      <c r="BW654" s="75"/>
      <c r="BX654" s="75"/>
      <c r="BY654" s="75"/>
      <c r="BZ654" s="75"/>
      <c r="CA654" s="75"/>
      <c r="CB654" s="75"/>
      <c r="CC654" s="75"/>
      <c r="CD654" s="75"/>
      <c r="CE654" s="75"/>
      <c r="CF654" s="75"/>
      <c r="CG654" s="75"/>
      <c r="CH654" s="75"/>
      <c r="CI654" s="75"/>
      <c r="CJ654" s="75"/>
      <c r="CK654" s="75"/>
      <c r="CL654" s="75"/>
      <c r="CM654" s="75"/>
      <c r="CN654" s="75"/>
      <c r="CO654" s="75"/>
      <c r="CP654" s="75"/>
      <c r="CQ654" s="75"/>
      <c r="CR654" s="75"/>
      <c r="CS654" s="75"/>
      <c r="CT654" s="75"/>
      <c r="CU654" s="75"/>
      <c r="CV654" s="75"/>
      <c r="CW654" s="75"/>
      <c r="CX654" s="75"/>
      <c r="CY654" s="75"/>
      <c r="CZ654" s="75"/>
      <c r="DA654" s="75"/>
      <c r="DB654" s="75"/>
      <c r="DC654" s="75"/>
      <c r="DD654" s="75"/>
      <c r="DE654" s="75"/>
      <c r="DF654" s="75"/>
      <c r="DG654" s="75"/>
      <c r="DH654"/>
    </row>
    <row r="655" spans="1:220" s="25" customFormat="1" x14ac:dyDescent="0.25">
      <c r="A655" s="189"/>
      <c r="B655" s="94" t="s">
        <v>17</v>
      </c>
      <c r="C655" s="95"/>
      <c r="D655" s="96">
        <v>160</v>
      </c>
      <c r="E655" s="97">
        <v>160</v>
      </c>
      <c r="F655" s="190"/>
      <c r="G655" s="97"/>
      <c r="H655" s="96"/>
      <c r="I655" s="190"/>
      <c r="J655" s="191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  <c r="AE655" s="75"/>
      <c r="AF655" s="75"/>
      <c r="AG655" s="75"/>
      <c r="AH655" s="75"/>
      <c r="AI655" s="75"/>
      <c r="AJ655" s="75"/>
      <c r="AK655" s="75"/>
      <c r="AL655" s="75"/>
      <c r="AM655" s="75"/>
      <c r="AN655" s="75"/>
      <c r="AO655" s="75"/>
      <c r="AP655" s="75"/>
      <c r="AQ655" s="75"/>
      <c r="AR655" s="75"/>
      <c r="AS655" s="75"/>
      <c r="AT655" s="75"/>
      <c r="AU655" s="75"/>
      <c r="AV655" s="75"/>
      <c r="AW655" s="75"/>
      <c r="AX655" s="75"/>
      <c r="AY655" s="75"/>
      <c r="AZ655" s="75"/>
      <c r="BA655" s="75"/>
      <c r="BB655" s="75"/>
      <c r="BC655" s="75"/>
      <c r="BD655" s="75"/>
      <c r="BE655" s="75"/>
      <c r="BF655" s="75"/>
      <c r="BG655" s="75"/>
      <c r="BH655" s="75"/>
      <c r="BI655" s="75"/>
      <c r="BJ655" s="75"/>
      <c r="BK655" s="75"/>
      <c r="BL655" s="75"/>
      <c r="BM655" s="75"/>
      <c r="BN655" s="75"/>
      <c r="BO655" s="75"/>
      <c r="BP655" s="75"/>
      <c r="BQ655" s="75"/>
      <c r="BR655" s="75"/>
      <c r="BS655" s="75"/>
      <c r="BT655" s="75"/>
      <c r="BU655" s="75"/>
      <c r="BV655" s="75"/>
      <c r="BW655" s="75"/>
      <c r="BX655" s="75"/>
      <c r="BY655" s="75"/>
      <c r="BZ655" s="75"/>
      <c r="CA655" s="75"/>
      <c r="CB655" s="75"/>
      <c r="CC655" s="75"/>
      <c r="CD655" s="75"/>
      <c r="CE655" s="75"/>
      <c r="CF655" s="75"/>
      <c r="CG655" s="75"/>
      <c r="CH655" s="75"/>
      <c r="CI655" s="75"/>
      <c r="CJ655" s="75"/>
      <c r="CK655" s="75"/>
      <c r="CL655" s="75"/>
      <c r="CM655" s="75"/>
      <c r="CN655" s="75"/>
      <c r="CO655" s="75"/>
      <c r="CP655" s="75"/>
      <c r="CQ655" s="75"/>
      <c r="CR655" s="75"/>
      <c r="CS655" s="75"/>
      <c r="CT655" s="75"/>
      <c r="CU655" s="75"/>
      <c r="CV655" s="75"/>
      <c r="CW655" s="75"/>
      <c r="CX655" s="75"/>
      <c r="CY655" s="75"/>
      <c r="CZ655" s="75"/>
      <c r="DA655" s="75"/>
      <c r="DB655" s="75"/>
      <c r="DC655" s="75"/>
      <c r="DD655" s="75"/>
      <c r="DE655" s="75"/>
      <c r="DF655" s="75"/>
      <c r="DG655" s="75"/>
      <c r="DH655"/>
    </row>
    <row r="656" spans="1:220" s="34" customFormat="1" x14ac:dyDescent="0.25">
      <c r="A656" s="189" t="s">
        <v>293</v>
      </c>
      <c r="B656" s="94"/>
      <c r="C656" s="95">
        <v>160</v>
      </c>
      <c r="D656" s="134"/>
      <c r="E656" s="133"/>
      <c r="F656" s="96">
        <v>13.5</v>
      </c>
      <c r="G656" s="97">
        <v>12.2</v>
      </c>
      <c r="H656" s="96">
        <v>35</v>
      </c>
      <c r="I656" s="97">
        <v>303</v>
      </c>
      <c r="J656" s="191" t="s">
        <v>292</v>
      </c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77"/>
      <c r="AO656" s="77"/>
      <c r="AP656" s="77"/>
      <c r="AQ656" s="77"/>
      <c r="AR656" s="77"/>
      <c r="AS656" s="77"/>
      <c r="AT656" s="77"/>
      <c r="AU656" s="77"/>
      <c r="AV656" s="77"/>
      <c r="AW656" s="77"/>
      <c r="AX656" s="77"/>
      <c r="AY656" s="77"/>
      <c r="AZ656" s="77"/>
      <c r="BA656" s="77"/>
      <c r="BB656" s="77"/>
      <c r="BC656" s="77"/>
      <c r="BD656" s="77"/>
      <c r="BE656" s="77"/>
      <c r="BF656" s="77"/>
      <c r="BG656" s="77"/>
      <c r="BH656" s="77"/>
      <c r="BI656" s="77"/>
      <c r="BJ656" s="77"/>
      <c r="BK656" s="77"/>
      <c r="BL656" s="77"/>
      <c r="BM656" s="77"/>
      <c r="BN656" s="77"/>
      <c r="BO656" s="77"/>
      <c r="BP656" s="77"/>
      <c r="BQ656" s="77"/>
      <c r="BR656" s="77"/>
      <c r="BS656" s="77"/>
      <c r="BT656" s="77"/>
      <c r="BU656" s="77"/>
      <c r="BV656" s="77"/>
      <c r="BW656" s="77"/>
      <c r="BX656" s="77"/>
      <c r="BY656" s="77"/>
      <c r="BZ656" s="77"/>
      <c r="CA656" s="77"/>
      <c r="CB656" s="77"/>
      <c r="CC656" s="77"/>
      <c r="CD656" s="77"/>
      <c r="CE656" s="77"/>
      <c r="CF656" s="77"/>
      <c r="CG656" s="77"/>
      <c r="CH656" s="77"/>
      <c r="CI656" s="77"/>
      <c r="CJ656" s="77"/>
      <c r="CK656" s="77"/>
      <c r="CL656" s="77"/>
      <c r="CM656" s="77"/>
      <c r="CN656" s="77"/>
      <c r="CO656" s="77"/>
      <c r="CP656" s="77"/>
      <c r="CQ656" s="77"/>
      <c r="CR656" s="77"/>
      <c r="CS656" s="77"/>
      <c r="CT656" s="77"/>
      <c r="CU656" s="77"/>
      <c r="CV656" s="77"/>
      <c r="CW656" s="77"/>
      <c r="CX656" s="77"/>
      <c r="CY656" s="77"/>
      <c r="CZ656" s="77"/>
      <c r="DA656" s="77"/>
      <c r="DB656" s="77"/>
      <c r="DC656" s="77"/>
      <c r="DD656" s="77"/>
      <c r="DE656" s="77"/>
      <c r="DF656" s="77"/>
      <c r="DG656" s="77"/>
      <c r="DH656" s="26"/>
    </row>
    <row r="657" spans="1:128" s="25" customFormat="1" x14ac:dyDescent="0.25">
      <c r="A657" s="189"/>
      <c r="B657" s="94" t="s">
        <v>37</v>
      </c>
      <c r="C657" s="192"/>
      <c r="D657" s="96">
        <v>52</v>
      </c>
      <c r="E657" s="133">
        <v>52</v>
      </c>
      <c r="F657" s="96"/>
      <c r="G657" s="97"/>
      <c r="H657" s="96"/>
      <c r="I657" s="97"/>
      <c r="J657" s="191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  <c r="AE657" s="75"/>
      <c r="AF657" s="75"/>
      <c r="AG657" s="75"/>
      <c r="AH657" s="75"/>
      <c r="AI657" s="75"/>
      <c r="AJ657" s="75"/>
      <c r="AK657" s="75"/>
      <c r="AL657" s="75"/>
      <c r="AM657" s="75"/>
      <c r="AN657" s="75"/>
      <c r="AO657" s="75"/>
      <c r="AP657" s="75"/>
      <c r="AQ657" s="75"/>
      <c r="AR657" s="75"/>
      <c r="AS657" s="75"/>
      <c r="AT657" s="75"/>
      <c r="AU657" s="75"/>
      <c r="AV657" s="75"/>
      <c r="AW657" s="75"/>
      <c r="AX657" s="75"/>
      <c r="AY657" s="75"/>
      <c r="AZ657" s="75"/>
      <c r="BA657" s="75"/>
      <c r="BB657" s="75"/>
      <c r="BC657" s="75"/>
      <c r="BD657" s="75"/>
      <c r="BE657" s="75"/>
      <c r="BF657" s="75"/>
      <c r="BG657" s="75"/>
      <c r="BH657" s="75"/>
      <c r="BI657" s="75"/>
      <c r="BJ657" s="75"/>
      <c r="BK657" s="75"/>
      <c r="BL657" s="75"/>
      <c r="BM657" s="75"/>
      <c r="BN657" s="75"/>
      <c r="BO657" s="75"/>
      <c r="BP657" s="75"/>
      <c r="BQ657" s="75"/>
      <c r="BR657" s="75"/>
      <c r="BS657" s="75"/>
      <c r="BT657" s="75"/>
      <c r="BU657" s="75"/>
      <c r="BV657" s="75"/>
      <c r="BW657" s="75"/>
      <c r="BX657" s="75"/>
      <c r="BY657" s="75"/>
      <c r="BZ657" s="75"/>
      <c r="CA657" s="75"/>
      <c r="CB657" s="75"/>
      <c r="CC657" s="75"/>
      <c r="CD657" s="75"/>
      <c r="CE657" s="75"/>
      <c r="CF657" s="75"/>
      <c r="CG657" s="75"/>
      <c r="CH657" s="75"/>
      <c r="CI657" s="75"/>
      <c r="CJ657" s="75"/>
      <c r="CK657" s="75"/>
      <c r="CL657" s="75"/>
      <c r="CM657" s="75"/>
      <c r="CN657" s="75"/>
      <c r="CO657" s="75"/>
      <c r="CP657" s="75"/>
      <c r="CQ657" s="75"/>
      <c r="CR657" s="75"/>
      <c r="CS657" s="75"/>
      <c r="CT657" s="75"/>
      <c r="CU657" s="75"/>
      <c r="CV657" s="75"/>
      <c r="CW657" s="75"/>
      <c r="CX657" s="75"/>
      <c r="CY657" s="75"/>
      <c r="CZ657" s="75"/>
      <c r="DA657" s="75"/>
      <c r="DB657" s="75"/>
      <c r="DC657" s="75"/>
      <c r="DD657" s="75"/>
      <c r="DE657" s="75"/>
      <c r="DF657" s="75"/>
      <c r="DG657" s="75"/>
      <c r="DH657"/>
    </row>
    <row r="658" spans="1:128" s="25" customFormat="1" x14ac:dyDescent="0.25">
      <c r="A658" s="189"/>
      <c r="B658" s="94" t="s">
        <v>67</v>
      </c>
      <c r="C658" s="192"/>
      <c r="D658" s="96"/>
      <c r="E658" s="133">
        <v>32</v>
      </c>
      <c r="F658" s="96"/>
      <c r="G658" s="97"/>
      <c r="H658" s="96"/>
      <c r="I658" s="97"/>
      <c r="J658" s="191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  <c r="AA658" s="75"/>
      <c r="AB658" s="75"/>
      <c r="AC658" s="75"/>
      <c r="AD658" s="75"/>
      <c r="AE658" s="75"/>
      <c r="AF658" s="75"/>
      <c r="AG658" s="75"/>
      <c r="AH658" s="75"/>
      <c r="AI658" s="75"/>
      <c r="AJ658" s="75"/>
      <c r="AK658" s="75"/>
      <c r="AL658" s="75"/>
      <c r="AM658" s="75"/>
      <c r="AN658" s="75"/>
      <c r="AO658" s="75"/>
      <c r="AP658" s="75"/>
      <c r="AQ658" s="75"/>
      <c r="AR658" s="75"/>
      <c r="AS658" s="75"/>
      <c r="AT658" s="75"/>
      <c r="AU658" s="75"/>
      <c r="AV658" s="75"/>
      <c r="AW658" s="75"/>
      <c r="AX658" s="75"/>
      <c r="AY658" s="75"/>
      <c r="AZ658" s="75"/>
      <c r="BA658" s="75"/>
      <c r="BB658" s="75"/>
      <c r="BC658" s="75"/>
      <c r="BD658" s="75"/>
      <c r="BE658" s="75"/>
      <c r="BF658" s="75"/>
      <c r="BG658" s="75"/>
      <c r="BH658" s="75"/>
      <c r="BI658" s="75"/>
      <c r="BJ658" s="75"/>
      <c r="BK658" s="75"/>
      <c r="BL658" s="75"/>
      <c r="BM658" s="75"/>
      <c r="BN658" s="75"/>
      <c r="BO658" s="75"/>
      <c r="BP658" s="75"/>
      <c r="BQ658" s="75"/>
      <c r="BR658" s="75"/>
      <c r="BS658" s="75"/>
      <c r="BT658" s="75"/>
      <c r="BU658" s="75"/>
      <c r="BV658" s="75"/>
      <c r="BW658" s="75"/>
      <c r="BX658" s="75"/>
      <c r="BY658" s="75"/>
      <c r="BZ658" s="75"/>
      <c r="CA658" s="75"/>
      <c r="CB658" s="75"/>
      <c r="CC658" s="75"/>
      <c r="CD658" s="75"/>
      <c r="CE658" s="75"/>
      <c r="CF658" s="75"/>
      <c r="CG658" s="75"/>
      <c r="CH658" s="75"/>
      <c r="CI658" s="75"/>
      <c r="CJ658" s="75"/>
      <c r="CK658" s="75"/>
      <c r="CL658" s="75"/>
      <c r="CM658" s="75"/>
      <c r="CN658" s="75"/>
      <c r="CO658" s="75"/>
      <c r="CP658" s="75"/>
      <c r="CQ658" s="75"/>
      <c r="CR658" s="75"/>
      <c r="CS658" s="75"/>
      <c r="CT658" s="75"/>
      <c r="CU658" s="75"/>
      <c r="CV658" s="75"/>
      <c r="CW658" s="75"/>
      <c r="CX658" s="75"/>
      <c r="CY658" s="75"/>
      <c r="CZ658" s="75"/>
      <c r="DA658" s="75"/>
      <c r="DB658" s="75"/>
      <c r="DC658" s="75"/>
      <c r="DD658" s="75"/>
      <c r="DE658" s="75"/>
      <c r="DF658" s="75"/>
      <c r="DG658" s="75"/>
      <c r="DH658"/>
    </row>
    <row r="659" spans="1:128" s="34" customFormat="1" x14ac:dyDescent="0.25">
      <c r="A659" s="189"/>
      <c r="B659" s="94" t="s">
        <v>34</v>
      </c>
      <c r="C659" s="192"/>
      <c r="D659" s="134">
        <v>6</v>
      </c>
      <c r="E659" s="133">
        <v>6</v>
      </c>
      <c r="F659" s="96"/>
      <c r="G659" s="97"/>
      <c r="H659" s="96"/>
      <c r="I659" s="97"/>
      <c r="J659" s="191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  <c r="AU659" s="77"/>
      <c r="AV659" s="77"/>
      <c r="AW659" s="77"/>
      <c r="AX659" s="77"/>
      <c r="AY659" s="77"/>
      <c r="AZ659" s="77"/>
      <c r="BA659" s="77"/>
      <c r="BB659" s="77"/>
      <c r="BC659" s="77"/>
      <c r="BD659" s="77"/>
      <c r="BE659" s="77"/>
      <c r="BF659" s="77"/>
      <c r="BG659" s="77"/>
      <c r="BH659" s="77"/>
      <c r="BI659" s="77"/>
      <c r="BJ659" s="77"/>
      <c r="BK659" s="77"/>
      <c r="BL659" s="77"/>
      <c r="BM659" s="77"/>
      <c r="BN659" s="77"/>
      <c r="BO659" s="77"/>
      <c r="BP659" s="77"/>
      <c r="BQ659" s="77"/>
      <c r="BR659" s="77"/>
      <c r="BS659" s="77"/>
      <c r="BT659" s="77"/>
      <c r="BU659" s="77"/>
      <c r="BV659" s="77"/>
      <c r="BW659" s="77"/>
      <c r="BX659" s="77"/>
      <c r="BY659" s="77"/>
      <c r="BZ659" s="77"/>
      <c r="CA659" s="77"/>
      <c r="CB659" s="77"/>
      <c r="CC659" s="77"/>
      <c r="CD659" s="77"/>
      <c r="CE659" s="77"/>
      <c r="CF659" s="77"/>
      <c r="CG659" s="77"/>
      <c r="CH659" s="77"/>
      <c r="CI659" s="77"/>
      <c r="CJ659" s="77"/>
      <c r="CK659" s="77"/>
      <c r="CL659" s="77"/>
      <c r="CM659" s="77"/>
      <c r="CN659" s="77"/>
      <c r="CO659" s="77"/>
      <c r="CP659" s="77"/>
      <c r="CQ659" s="77"/>
      <c r="CR659" s="77"/>
      <c r="CS659" s="77"/>
      <c r="CT659" s="77"/>
      <c r="CU659" s="77"/>
      <c r="CV659" s="77"/>
      <c r="CW659" s="77"/>
      <c r="CX659" s="77"/>
      <c r="CY659" s="77"/>
      <c r="CZ659" s="77"/>
      <c r="DA659" s="77"/>
      <c r="DB659" s="77"/>
      <c r="DC659" s="77"/>
      <c r="DD659" s="77"/>
      <c r="DE659" s="77"/>
      <c r="DF659" s="77"/>
      <c r="DG659" s="77"/>
      <c r="DH659" s="26"/>
    </row>
    <row r="660" spans="1:128" s="34" customFormat="1" x14ac:dyDescent="0.25">
      <c r="A660" s="189"/>
      <c r="B660" s="94" t="s">
        <v>33</v>
      </c>
      <c r="C660" s="192"/>
      <c r="D660" s="96">
        <v>9.52</v>
      </c>
      <c r="E660" s="97">
        <v>8</v>
      </c>
      <c r="F660" s="96"/>
      <c r="G660" s="97"/>
      <c r="H660" s="96"/>
      <c r="I660" s="97"/>
      <c r="J660" s="191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  <c r="AU660" s="77"/>
      <c r="AV660" s="77"/>
      <c r="AW660" s="77"/>
      <c r="AX660" s="77"/>
      <c r="AY660" s="77"/>
      <c r="AZ660" s="77"/>
      <c r="BA660" s="77"/>
      <c r="BB660" s="77"/>
      <c r="BC660" s="77"/>
      <c r="BD660" s="77"/>
      <c r="BE660" s="77"/>
      <c r="BF660" s="77"/>
      <c r="BG660" s="77"/>
      <c r="BH660" s="77"/>
      <c r="BI660" s="77"/>
      <c r="BJ660" s="77"/>
      <c r="BK660" s="77"/>
      <c r="BL660" s="77"/>
      <c r="BM660" s="77"/>
      <c r="BN660" s="77"/>
      <c r="BO660" s="77"/>
      <c r="BP660" s="77"/>
      <c r="BQ660" s="77"/>
      <c r="BR660" s="77"/>
      <c r="BS660" s="77"/>
      <c r="BT660" s="77"/>
      <c r="BU660" s="77"/>
      <c r="BV660" s="77"/>
      <c r="BW660" s="77"/>
      <c r="BX660" s="77"/>
      <c r="BY660" s="77"/>
      <c r="BZ660" s="77"/>
      <c r="CA660" s="77"/>
      <c r="CB660" s="77"/>
      <c r="CC660" s="77"/>
      <c r="CD660" s="77"/>
      <c r="CE660" s="77"/>
      <c r="CF660" s="77"/>
      <c r="CG660" s="77"/>
      <c r="CH660" s="77"/>
      <c r="CI660" s="77"/>
      <c r="CJ660" s="77"/>
      <c r="CK660" s="77"/>
      <c r="CL660" s="77"/>
      <c r="CM660" s="77"/>
      <c r="CN660" s="77"/>
      <c r="CO660" s="77"/>
      <c r="CP660" s="77"/>
      <c r="CQ660" s="77"/>
      <c r="CR660" s="77"/>
      <c r="CS660" s="77"/>
      <c r="CT660" s="77"/>
      <c r="CU660" s="77"/>
      <c r="CV660" s="77"/>
      <c r="CW660" s="77"/>
      <c r="CX660" s="77"/>
      <c r="CY660" s="77"/>
      <c r="CZ660" s="77"/>
      <c r="DA660" s="77"/>
      <c r="DB660" s="77"/>
      <c r="DC660" s="77"/>
      <c r="DD660" s="77"/>
      <c r="DE660" s="77"/>
      <c r="DF660" s="77"/>
      <c r="DG660" s="77"/>
      <c r="DH660" s="26"/>
    </row>
    <row r="661" spans="1:128" s="34" customFormat="1" x14ac:dyDescent="0.25">
      <c r="A661" s="189"/>
      <c r="B661" s="94" t="s">
        <v>32</v>
      </c>
      <c r="C661" s="192"/>
      <c r="D661" s="134">
        <v>13.83</v>
      </c>
      <c r="E661" s="133">
        <v>10.4</v>
      </c>
      <c r="F661" s="96"/>
      <c r="G661" s="97"/>
      <c r="H661" s="96"/>
      <c r="I661" s="97"/>
      <c r="J661" s="191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  <c r="AU661" s="77"/>
      <c r="AV661" s="77"/>
      <c r="AW661" s="77"/>
      <c r="AX661" s="77"/>
      <c r="AY661" s="77"/>
      <c r="AZ661" s="77"/>
      <c r="BA661" s="77"/>
      <c r="BB661" s="77"/>
      <c r="BC661" s="77"/>
      <c r="BD661" s="77"/>
      <c r="BE661" s="77"/>
      <c r="BF661" s="77"/>
      <c r="BG661" s="77"/>
      <c r="BH661" s="77"/>
      <c r="BI661" s="77"/>
      <c r="BJ661" s="77"/>
      <c r="BK661" s="77"/>
      <c r="BL661" s="77"/>
      <c r="BM661" s="77"/>
      <c r="BN661" s="77"/>
      <c r="BO661" s="77"/>
      <c r="BP661" s="77"/>
      <c r="BQ661" s="77"/>
      <c r="BR661" s="77"/>
      <c r="BS661" s="77"/>
      <c r="BT661" s="77"/>
      <c r="BU661" s="77"/>
      <c r="BV661" s="77"/>
      <c r="BW661" s="77"/>
      <c r="BX661" s="77"/>
      <c r="BY661" s="77"/>
      <c r="BZ661" s="77"/>
      <c r="CA661" s="77"/>
      <c r="CB661" s="77"/>
      <c r="CC661" s="77"/>
      <c r="CD661" s="77"/>
      <c r="CE661" s="77"/>
      <c r="CF661" s="77"/>
      <c r="CG661" s="77"/>
      <c r="CH661" s="77"/>
      <c r="CI661" s="77"/>
      <c r="CJ661" s="77"/>
      <c r="CK661" s="77"/>
      <c r="CL661" s="77"/>
      <c r="CM661" s="77"/>
      <c r="CN661" s="77"/>
      <c r="CO661" s="77"/>
      <c r="CP661" s="77"/>
      <c r="CQ661" s="77"/>
      <c r="CR661" s="77"/>
      <c r="CS661" s="77"/>
      <c r="CT661" s="77"/>
      <c r="CU661" s="77"/>
      <c r="CV661" s="77"/>
      <c r="CW661" s="77"/>
      <c r="CX661" s="77"/>
      <c r="CY661" s="77"/>
      <c r="CZ661" s="77"/>
      <c r="DA661" s="77"/>
      <c r="DB661" s="77"/>
      <c r="DC661" s="77"/>
      <c r="DD661" s="77"/>
      <c r="DE661" s="77"/>
      <c r="DF661" s="77"/>
      <c r="DG661" s="77"/>
      <c r="DH661" s="26"/>
    </row>
    <row r="662" spans="1:128" s="34" customFormat="1" x14ac:dyDescent="0.25">
      <c r="A662" s="189"/>
      <c r="B662" s="94" t="s">
        <v>68</v>
      </c>
      <c r="C662" s="192"/>
      <c r="D662" s="134">
        <v>45.6</v>
      </c>
      <c r="E662" s="133">
        <v>45.6</v>
      </c>
      <c r="F662" s="190"/>
      <c r="G662" s="97"/>
      <c r="H662" s="96"/>
      <c r="I662" s="97"/>
      <c r="J662" s="191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  <c r="AU662" s="77"/>
      <c r="AV662" s="77"/>
      <c r="AW662" s="77"/>
      <c r="AX662" s="77"/>
      <c r="AY662" s="77"/>
      <c r="AZ662" s="77"/>
      <c r="BA662" s="77"/>
      <c r="BB662" s="77"/>
      <c r="BC662" s="77"/>
      <c r="BD662" s="77"/>
      <c r="BE662" s="77"/>
      <c r="BF662" s="77"/>
      <c r="BG662" s="77"/>
      <c r="BH662" s="77"/>
      <c r="BI662" s="77"/>
      <c r="BJ662" s="77"/>
      <c r="BK662" s="77"/>
      <c r="BL662" s="77"/>
      <c r="BM662" s="77"/>
      <c r="BN662" s="77"/>
      <c r="BO662" s="77"/>
      <c r="BP662" s="77"/>
      <c r="BQ662" s="77"/>
      <c r="BR662" s="77"/>
      <c r="BS662" s="77"/>
      <c r="BT662" s="77"/>
      <c r="BU662" s="77"/>
      <c r="BV662" s="77"/>
      <c r="BW662" s="77"/>
      <c r="BX662" s="77"/>
      <c r="BY662" s="77"/>
      <c r="BZ662" s="77"/>
      <c r="CA662" s="77"/>
      <c r="CB662" s="77"/>
      <c r="CC662" s="77"/>
      <c r="CD662" s="77"/>
      <c r="CE662" s="77"/>
      <c r="CF662" s="77"/>
      <c r="CG662" s="77"/>
      <c r="CH662" s="77"/>
      <c r="CI662" s="77"/>
      <c r="CJ662" s="77"/>
      <c r="CK662" s="77"/>
      <c r="CL662" s="77"/>
      <c r="CM662" s="77"/>
      <c r="CN662" s="77"/>
      <c r="CO662" s="77"/>
      <c r="CP662" s="77"/>
      <c r="CQ662" s="77"/>
      <c r="CR662" s="77"/>
      <c r="CS662" s="77"/>
      <c r="CT662" s="77"/>
      <c r="CU662" s="77"/>
      <c r="CV662" s="77"/>
      <c r="CW662" s="77"/>
      <c r="CX662" s="77"/>
      <c r="CY662" s="77"/>
      <c r="CZ662" s="77"/>
      <c r="DA662" s="77"/>
      <c r="DB662" s="77"/>
      <c r="DC662" s="77"/>
      <c r="DD662" s="77"/>
      <c r="DE662" s="77"/>
      <c r="DF662" s="77"/>
      <c r="DG662" s="77"/>
      <c r="DH662" s="26"/>
    </row>
    <row r="663" spans="1:128" s="34" customFormat="1" x14ac:dyDescent="0.25">
      <c r="A663" s="189"/>
      <c r="B663" s="94" t="s">
        <v>52</v>
      </c>
      <c r="C663" s="192"/>
      <c r="D663" s="134">
        <v>69</v>
      </c>
      <c r="E663" s="133">
        <v>69</v>
      </c>
      <c r="F663" s="96"/>
      <c r="G663" s="97"/>
      <c r="H663" s="96"/>
      <c r="I663" s="97"/>
      <c r="J663" s="191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  <c r="AU663" s="77"/>
      <c r="AV663" s="77"/>
      <c r="AW663" s="77"/>
      <c r="AX663" s="77"/>
      <c r="AY663" s="77"/>
      <c r="AZ663" s="77"/>
      <c r="BA663" s="77"/>
      <c r="BB663" s="77"/>
      <c r="BC663" s="77"/>
      <c r="BD663" s="77"/>
      <c r="BE663" s="77"/>
      <c r="BF663" s="77"/>
      <c r="BG663" s="77"/>
      <c r="BH663" s="77"/>
      <c r="BI663" s="77"/>
      <c r="BJ663" s="77"/>
      <c r="BK663" s="77"/>
      <c r="BL663" s="77"/>
      <c r="BM663" s="77"/>
      <c r="BN663" s="77"/>
      <c r="BO663" s="77"/>
      <c r="BP663" s="77"/>
      <c r="BQ663" s="77"/>
      <c r="BR663" s="77"/>
      <c r="BS663" s="77"/>
      <c r="BT663" s="77"/>
      <c r="BU663" s="77"/>
      <c r="BV663" s="77"/>
      <c r="BW663" s="77"/>
      <c r="BX663" s="77"/>
      <c r="BY663" s="77"/>
      <c r="BZ663" s="77"/>
      <c r="CA663" s="77"/>
      <c r="CB663" s="77"/>
      <c r="CC663" s="77"/>
      <c r="CD663" s="77"/>
      <c r="CE663" s="77"/>
      <c r="CF663" s="77"/>
      <c r="CG663" s="77"/>
      <c r="CH663" s="77"/>
      <c r="CI663" s="77"/>
      <c r="CJ663" s="77"/>
      <c r="CK663" s="77"/>
      <c r="CL663" s="77"/>
      <c r="CM663" s="77"/>
      <c r="CN663" s="77"/>
      <c r="CO663" s="77"/>
      <c r="CP663" s="77"/>
      <c r="CQ663" s="77"/>
      <c r="CR663" s="77"/>
      <c r="CS663" s="77"/>
      <c r="CT663" s="77"/>
      <c r="CU663" s="77"/>
      <c r="CV663" s="77"/>
      <c r="CW663" s="77"/>
      <c r="CX663" s="77"/>
      <c r="CY663" s="77"/>
      <c r="CZ663" s="77"/>
      <c r="DA663" s="77"/>
      <c r="DB663" s="77"/>
      <c r="DC663" s="77"/>
      <c r="DD663" s="77"/>
      <c r="DE663" s="77"/>
      <c r="DF663" s="77"/>
      <c r="DG663" s="77"/>
      <c r="DH663" s="26"/>
    </row>
    <row r="664" spans="1:128" s="34" customFormat="1" x14ac:dyDescent="0.25">
      <c r="A664" s="189"/>
      <c r="B664" s="94" t="s">
        <v>19</v>
      </c>
      <c r="C664" s="192"/>
      <c r="D664" s="133">
        <v>1</v>
      </c>
      <c r="E664" s="133">
        <v>1</v>
      </c>
      <c r="F664" s="97"/>
      <c r="G664" s="97"/>
      <c r="H664" s="97"/>
      <c r="I664" s="97"/>
      <c r="J664" s="191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  <c r="AU664" s="77"/>
      <c r="AV664" s="77"/>
      <c r="AW664" s="77"/>
      <c r="AX664" s="77"/>
      <c r="AY664" s="77"/>
      <c r="AZ664" s="77"/>
      <c r="BA664" s="77"/>
      <c r="BB664" s="77"/>
      <c r="BC664" s="77"/>
      <c r="BD664" s="77"/>
      <c r="BE664" s="77"/>
      <c r="BF664" s="77"/>
      <c r="BG664" s="77"/>
      <c r="BH664" s="77"/>
      <c r="BI664" s="77"/>
      <c r="BJ664" s="77"/>
      <c r="BK664" s="77"/>
      <c r="BL664" s="77"/>
      <c r="BM664" s="77"/>
      <c r="BN664" s="77"/>
      <c r="BO664" s="77"/>
      <c r="BP664" s="77"/>
      <c r="BQ664" s="77"/>
      <c r="BR664" s="77"/>
      <c r="BS664" s="77"/>
      <c r="BT664" s="77"/>
      <c r="BU664" s="77"/>
      <c r="BV664" s="77"/>
      <c r="BW664" s="77"/>
      <c r="BX664" s="77"/>
      <c r="BY664" s="77"/>
      <c r="BZ664" s="77"/>
      <c r="CA664" s="77"/>
      <c r="CB664" s="77"/>
      <c r="CC664" s="77"/>
      <c r="CD664" s="77"/>
      <c r="CE664" s="77"/>
      <c r="CF664" s="77"/>
      <c r="CG664" s="77"/>
      <c r="CH664" s="77"/>
      <c r="CI664" s="77"/>
      <c r="CJ664" s="77"/>
      <c r="CK664" s="77"/>
      <c r="CL664" s="77"/>
      <c r="CM664" s="77"/>
      <c r="CN664" s="77"/>
      <c r="CO664" s="77"/>
      <c r="CP664" s="77"/>
      <c r="CQ664" s="77"/>
      <c r="CR664" s="77"/>
      <c r="CS664" s="77"/>
      <c r="CT664" s="77"/>
      <c r="CU664" s="77"/>
      <c r="CV664" s="77"/>
      <c r="CW664" s="77"/>
      <c r="CX664" s="77"/>
      <c r="CY664" s="77"/>
      <c r="CZ664" s="77"/>
      <c r="DA664" s="77"/>
      <c r="DB664" s="77"/>
      <c r="DC664" s="77"/>
      <c r="DD664" s="77"/>
      <c r="DE664" s="77"/>
      <c r="DF664" s="77"/>
      <c r="DG664" s="77"/>
      <c r="DH664" s="26"/>
    </row>
    <row r="665" spans="1:128" s="34" customFormat="1" x14ac:dyDescent="0.25">
      <c r="A665" s="189"/>
      <c r="B665" s="94" t="s">
        <v>69</v>
      </c>
      <c r="C665" s="192"/>
      <c r="D665" s="134"/>
      <c r="E665" s="133">
        <v>134</v>
      </c>
      <c r="F665" s="96"/>
      <c r="G665" s="97"/>
      <c r="H665" s="96"/>
      <c r="I665" s="190"/>
      <c r="J665" s="191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  <c r="AU665" s="77"/>
      <c r="AV665" s="77"/>
      <c r="AW665" s="77"/>
      <c r="AX665" s="77"/>
      <c r="AY665" s="77"/>
      <c r="AZ665" s="77"/>
      <c r="BA665" s="77"/>
      <c r="BB665" s="77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  <c r="BN665" s="77"/>
      <c r="BO665" s="77"/>
      <c r="BP665" s="77"/>
      <c r="BQ665" s="77"/>
      <c r="BR665" s="77"/>
      <c r="BS665" s="77"/>
      <c r="BT665" s="77"/>
      <c r="BU665" s="77"/>
      <c r="BV665" s="77"/>
      <c r="BW665" s="77"/>
      <c r="BX665" s="77"/>
      <c r="BY665" s="77"/>
      <c r="BZ665" s="77"/>
      <c r="CA665" s="77"/>
      <c r="CB665" s="77"/>
      <c r="CC665" s="77"/>
      <c r="CD665" s="77"/>
      <c r="CE665" s="77"/>
      <c r="CF665" s="77"/>
      <c r="CG665" s="77"/>
      <c r="CH665" s="77"/>
      <c r="CI665" s="77"/>
      <c r="CJ665" s="77"/>
      <c r="CK665" s="77"/>
      <c r="CL665" s="77"/>
      <c r="CM665" s="77"/>
      <c r="CN665" s="77"/>
      <c r="CO665" s="77"/>
      <c r="CP665" s="77"/>
      <c r="CQ665" s="77"/>
      <c r="CR665" s="77"/>
      <c r="CS665" s="77"/>
      <c r="CT665" s="77"/>
      <c r="CU665" s="77"/>
      <c r="CV665" s="77"/>
      <c r="CW665" s="77"/>
      <c r="CX665" s="77"/>
      <c r="CY665" s="77"/>
      <c r="CZ665" s="77"/>
      <c r="DA665" s="77"/>
      <c r="DB665" s="77"/>
      <c r="DC665" s="77"/>
      <c r="DD665" s="77"/>
      <c r="DE665" s="77"/>
      <c r="DF665" s="77"/>
      <c r="DG665" s="77"/>
      <c r="DH665" s="26"/>
    </row>
    <row r="666" spans="1:128" s="37" customFormat="1" x14ac:dyDescent="0.25">
      <c r="A666" s="253" t="s">
        <v>324</v>
      </c>
      <c r="B666" s="94"/>
      <c r="C666" s="95">
        <v>180</v>
      </c>
      <c r="D666" s="96"/>
      <c r="E666" s="97"/>
      <c r="F666" s="99">
        <v>0.6</v>
      </c>
      <c r="G666" s="133">
        <v>0.06</v>
      </c>
      <c r="H666" s="134">
        <v>15</v>
      </c>
      <c r="I666" s="101">
        <v>62.5</v>
      </c>
      <c r="J666" s="202" t="s">
        <v>325</v>
      </c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  <c r="AU666" s="77"/>
      <c r="AV666" s="77"/>
      <c r="AW666" s="77"/>
      <c r="AX666" s="77"/>
      <c r="AY666" s="77"/>
      <c r="AZ666" s="77"/>
      <c r="BA666" s="77"/>
      <c r="BB666" s="77"/>
      <c r="BC666" s="77"/>
      <c r="BD666" s="77"/>
      <c r="BE666" s="77"/>
      <c r="BF666" s="77"/>
      <c r="BG666" s="77"/>
      <c r="BH666" s="77"/>
      <c r="BI666" s="77"/>
      <c r="BJ666" s="77"/>
      <c r="BK666" s="77"/>
      <c r="BL666" s="77"/>
      <c r="BM666" s="77"/>
      <c r="BN666" s="77"/>
      <c r="BO666" s="77"/>
      <c r="BP666" s="77"/>
      <c r="BQ666" s="77"/>
      <c r="BR666" s="77"/>
      <c r="BS666" s="77"/>
      <c r="BT666" s="77"/>
      <c r="BU666" s="77"/>
      <c r="BV666" s="77"/>
      <c r="BW666" s="77"/>
      <c r="BX666" s="77"/>
      <c r="BY666" s="77"/>
      <c r="BZ666" s="77"/>
      <c r="CA666" s="77"/>
      <c r="CB666" s="77"/>
      <c r="CC666" s="77"/>
      <c r="CD666" s="77"/>
      <c r="CE666" s="77"/>
      <c r="CF666" s="77"/>
      <c r="CG666" s="77"/>
      <c r="CH666" s="77"/>
      <c r="CI666" s="77"/>
      <c r="CJ666" s="77"/>
      <c r="CK666" s="77"/>
      <c r="CL666" s="77"/>
      <c r="CM666" s="77"/>
      <c r="CN666" s="77"/>
      <c r="CO666" s="77"/>
      <c r="CP666" s="77"/>
      <c r="CQ666" s="77"/>
      <c r="CR666" s="77"/>
      <c r="CS666" s="77"/>
      <c r="CT666" s="77"/>
      <c r="CU666" s="77"/>
      <c r="CV666" s="77"/>
      <c r="CW666" s="77"/>
      <c r="CX666" s="77"/>
      <c r="CY666" s="77"/>
      <c r="CZ666" s="77"/>
      <c r="DA666" s="77"/>
      <c r="DB666" s="77"/>
      <c r="DC666" s="77"/>
      <c r="DD666" s="77"/>
      <c r="DE666" s="77"/>
      <c r="DF666" s="77"/>
      <c r="DG666" s="77"/>
      <c r="DH666" s="26"/>
      <c r="DI666" s="26"/>
      <c r="DJ666" s="26"/>
      <c r="DK666" s="26"/>
      <c r="DL666" s="26"/>
      <c r="DM666" s="26"/>
      <c r="DN666" s="26"/>
      <c r="DO666" s="26"/>
      <c r="DP666" s="26"/>
      <c r="DQ666" s="26"/>
      <c r="DR666" s="26"/>
      <c r="DS666" s="26"/>
      <c r="DT666" s="26"/>
      <c r="DU666" s="26"/>
      <c r="DV666" s="26"/>
      <c r="DW666" s="26"/>
      <c r="DX666" s="26"/>
    </row>
    <row r="667" spans="1:128" s="37" customFormat="1" x14ac:dyDescent="0.25">
      <c r="A667" s="253"/>
      <c r="B667" s="94" t="s">
        <v>286</v>
      </c>
      <c r="C667" s="95"/>
      <c r="D667" s="96">
        <v>15.3</v>
      </c>
      <c r="E667" s="97">
        <v>15</v>
      </c>
      <c r="F667" s="99"/>
      <c r="G667" s="95"/>
      <c r="H667" s="100"/>
      <c r="I667" s="101"/>
      <c r="J667" s="202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  <c r="AU667" s="77"/>
      <c r="AV667" s="77"/>
      <c r="AW667" s="77"/>
      <c r="AX667" s="77"/>
      <c r="AY667" s="77"/>
      <c r="AZ667" s="77"/>
      <c r="BA667" s="77"/>
      <c r="BB667" s="77"/>
      <c r="BC667" s="77"/>
      <c r="BD667" s="77"/>
      <c r="BE667" s="77"/>
      <c r="BF667" s="77"/>
      <c r="BG667" s="77"/>
      <c r="BH667" s="77"/>
      <c r="BI667" s="77"/>
      <c r="BJ667" s="77"/>
      <c r="BK667" s="77"/>
      <c r="BL667" s="77"/>
      <c r="BM667" s="77"/>
      <c r="BN667" s="77"/>
      <c r="BO667" s="77"/>
      <c r="BP667" s="77"/>
      <c r="BQ667" s="77"/>
      <c r="BR667" s="77"/>
      <c r="BS667" s="77"/>
      <c r="BT667" s="77"/>
      <c r="BU667" s="77"/>
      <c r="BV667" s="77"/>
      <c r="BW667" s="77"/>
      <c r="BX667" s="77"/>
      <c r="BY667" s="77"/>
      <c r="BZ667" s="77"/>
      <c r="CA667" s="77"/>
      <c r="CB667" s="77"/>
      <c r="CC667" s="77"/>
      <c r="CD667" s="77"/>
      <c r="CE667" s="77"/>
      <c r="CF667" s="77"/>
      <c r="CG667" s="77"/>
      <c r="CH667" s="77"/>
      <c r="CI667" s="77"/>
      <c r="CJ667" s="77"/>
      <c r="CK667" s="77"/>
      <c r="CL667" s="77"/>
      <c r="CM667" s="77"/>
      <c r="CN667" s="77"/>
      <c r="CO667" s="77"/>
      <c r="CP667" s="77"/>
      <c r="CQ667" s="77"/>
      <c r="CR667" s="77"/>
      <c r="CS667" s="77"/>
      <c r="CT667" s="77"/>
      <c r="CU667" s="77"/>
      <c r="CV667" s="77"/>
      <c r="CW667" s="77"/>
      <c r="CX667" s="77"/>
      <c r="CY667" s="77"/>
      <c r="CZ667" s="77"/>
      <c r="DA667" s="77"/>
      <c r="DB667" s="77"/>
      <c r="DC667" s="77"/>
      <c r="DD667" s="77"/>
      <c r="DE667" s="77"/>
      <c r="DF667" s="77"/>
      <c r="DG667" s="77"/>
      <c r="DH667" s="26"/>
      <c r="DI667" s="26"/>
      <c r="DJ667" s="26"/>
      <c r="DK667" s="26"/>
      <c r="DL667" s="26"/>
      <c r="DM667" s="26"/>
      <c r="DN667" s="26"/>
      <c r="DO667" s="26"/>
      <c r="DP667" s="26"/>
      <c r="DQ667" s="26"/>
      <c r="DR667" s="26"/>
      <c r="DS667" s="26"/>
      <c r="DT667" s="26"/>
      <c r="DU667" s="26"/>
      <c r="DV667" s="26"/>
      <c r="DW667" s="26"/>
      <c r="DX667" s="26"/>
    </row>
    <row r="668" spans="1:128" s="37" customFormat="1" x14ac:dyDescent="0.25">
      <c r="A668" s="253"/>
      <c r="B668" s="94" t="s">
        <v>52</v>
      </c>
      <c r="C668" s="95"/>
      <c r="D668" s="96">
        <v>180</v>
      </c>
      <c r="E668" s="97">
        <v>180</v>
      </c>
      <c r="F668" s="99"/>
      <c r="G668" s="95"/>
      <c r="H668" s="100"/>
      <c r="I668" s="101"/>
      <c r="J668" s="202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  <c r="BW668" s="77"/>
      <c r="BX668" s="77"/>
      <c r="BY668" s="77"/>
      <c r="BZ668" s="77"/>
      <c r="CA668" s="77"/>
      <c r="CB668" s="77"/>
      <c r="CC668" s="77"/>
      <c r="CD668" s="77"/>
      <c r="CE668" s="77"/>
      <c r="CF668" s="77"/>
      <c r="CG668" s="77"/>
      <c r="CH668" s="77"/>
      <c r="CI668" s="77"/>
      <c r="CJ668" s="77"/>
      <c r="CK668" s="77"/>
      <c r="CL668" s="77"/>
      <c r="CM668" s="77"/>
      <c r="CN668" s="77"/>
      <c r="CO668" s="77"/>
      <c r="CP668" s="77"/>
      <c r="CQ668" s="77"/>
      <c r="CR668" s="77"/>
      <c r="CS668" s="77"/>
      <c r="CT668" s="77"/>
      <c r="CU668" s="77"/>
      <c r="CV668" s="77"/>
      <c r="CW668" s="77"/>
      <c r="CX668" s="77"/>
      <c r="CY668" s="77"/>
      <c r="CZ668" s="77"/>
      <c r="DA668" s="77"/>
      <c r="DB668" s="77"/>
      <c r="DC668" s="77"/>
      <c r="DD668" s="77"/>
      <c r="DE668" s="77"/>
      <c r="DF668" s="77"/>
      <c r="DG668" s="77"/>
      <c r="DH668" s="26"/>
      <c r="DI668" s="26"/>
      <c r="DJ668" s="26"/>
      <c r="DK668" s="26"/>
      <c r="DL668" s="26"/>
      <c r="DM668" s="26"/>
      <c r="DN668" s="26"/>
      <c r="DO668" s="26"/>
      <c r="DP668" s="26"/>
      <c r="DQ668" s="26"/>
      <c r="DR668" s="26"/>
      <c r="DS668" s="26"/>
      <c r="DT668" s="26"/>
      <c r="DU668" s="26"/>
      <c r="DV668" s="26"/>
      <c r="DW668" s="26"/>
      <c r="DX668" s="26"/>
    </row>
    <row r="669" spans="1:128" s="37" customFormat="1" x14ac:dyDescent="0.25">
      <c r="A669" s="253"/>
      <c r="B669" s="94" t="s">
        <v>18</v>
      </c>
      <c r="C669" s="95"/>
      <c r="D669" s="96">
        <v>5</v>
      </c>
      <c r="E669" s="97">
        <v>5</v>
      </c>
      <c r="F669" s="99"/>
      <c r="G669" s="95"/>
      <c r="H669" s="100"/>
      <c r="I669" s="101"/>
      <c r="J669" s="202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77"/>
      <c r="AO669" s="77"/>
      <c r="AP669" s="77"/>
      <c r="AQ669" s="77"/>
      <c r="AR669" s="77"/>
      <c r="AS669" s="77"/>
      <c r="AT669" s="77"/>
      <c r="AU669" s="77"/>
      <c r="AV669" s="77"/>
      <c r="AW669" s="77"/>
      <c r="AX669" s="77"/>
      <c r="AY669" s="77"/>
      <c r="AZ669" s="77"/>
      <c r="BA669" s="77"/>
      <c r="BB669" s="77"/>
      <c r="BC669" s="77"/>
      <c r="BD669" s="77"/>
      <c r="BE669" s="77"/>
      <c r="BF669" s="77"/>
      <c r="BG669" s="77"/>
      <c r="BH669" s="77"/>
      <c r="BI669" s="77"/>
      <c r="BJ669" s="77"/>
      <c r="BK669" s="77"/>
      <c r="BL669" s="77"/>
      <c r="BM669" s="77"/>
      <c r="BN669" s="77"/>
      <c r="BO669" s="77"/>
      <c r="BP669" s="77"/>
      <c r="BQ669" s="77"/>
      <c r="BR669" s="77"/>
      <c r="BS669" s="77"/>
      <c r="BT669" s="77"/>
      <c r="BU669" s="77"/>
      <c r="BV669" s="77"/>
      <c r="BW669" s="77"/>
      <c r="BX669" s="77"/>
      <c r="BY669" s="77"/>
      <c r="BZ669" s="77"/>
      <c r="CA669" s="77"/>
      <c r="CB669" s="77"/>
      <c r="CC669" s="77"/>
      <c r="CD669" s="77"/>
      <c r="CE669" s="77"/>
      <c r="CF669" s="77"/>
      <c r="CG669" s="77"/>
      <c r="CH669" s="77"/>
      <c r="CI669" s="77"/>
      <c r="CJ669" s="77"/>
      <c r="CK669" s="77"/>
      <c r="CL669" s="77"/>
      <c r="CM669" s="77"/>
      <c r="CN669" s="77"/>
      <c r="CO669" s="77"/>
      <c r="CP669" s="77"/>
      <c r="CQ669" s="77"/>
      <c r="CR669" s="77"/>
      <c r="CS669" s="77"/>
      <c r="CT669" s="77"/>
      <c r="CU669" s="77"/>
      <c r="CV669" s="77"/>
      <c r="CW669" s="77"/>
      <c r="CX669" s="77"/>
      <c r="CY669" s="77"/>
      <c r="CZ669" s="77"/>
      <c r="DA669" s="77"/>
      <c r="DB669" s="77"/>
      <c r="DC669" s="77"/>
      <c r="DD669" s="77"/>
      <c r="DE669" s="77"/>
      <c r="DF669" s="77"/>
      <c r="DG669" s="77"/>
      <c r="DH669" s="26"/>
      <c r="DI669" s="26"/>
      <c r="DJ669" s="26"/>
      <c r="DK669" s="26"/>
      <c r="DL669" s="26"/>
      <c r="DM669" s="26"/>
      <c r="DN669" s="26"/>
      <c r="DO669" s="26"/>
      <c r="DP669" s="26"/>
      <c r="DQ669" s="26"/>
      <c r="DR669" s="26"/>
      <c r="DS669" s="26"/>
      <c r="DT669" s="26"/>
      <c r="DU669" s="26"/>
      <c r="DV669" s="26"/>
      <c r="DW669" s="26"/>
      <c r="DX669" s="26"/>
    </row>
    <row r="670" spans="1:128" ht="15.75" thickBot="1" x14ac:dyDescent="0.3">
      <c r="A670" s="244" t="s">
        <v>46</v>
      </c>
      <c r="B670" s="245"/>
      <c r="C670" s="246">
        <v>37.5</v>
      </c>
      <c r="D670" s="247">
        <v>37.5</v>
      </c>
      <c r="E670" s="247">
        <v>37.5</v>
      </c>
      <c r="F670" s="246">
        <v>1.8</v>
      </c>
      <c r="G670" s="246">
        <v>0.4</v>
      </c>
      <c r="H670" s="246">
        <v>18</v>
      </c>
      <c r="I670" s="246">
        <v>82.5</v>
      </c>
      <c r="J670" s="248"/>
    </row>
    <row r="671" spans="1:128" ht="15.75" thickBot="1" x14ac:dyDescent="0.3">
      <c r="A671" s="234" t="s">
        <v>26</v>
      </c>
      <c r="B671" s="235"/>
      <c r="C671" s="236">
        <v>632.5</v>
      </c>
      <c r="D671" s="249"/>
      <c r="E671" s="224"/>
      <c r="F671" s="224">
        <f>SUM(F642:F670)</f>
        <v>19.450000000000003</v>
      </c>
      <c r="G671" s="224">
        <f t="shared" ref="G671:I671" si="9">SUM(G642:G670)</f>
        <v>20.659999999999997</v>
      </c>
      <c r="H671" s="224">
        <f t="shared" si="9"/>
        <v>88.7</v>
      </c>
      <c r="I671" s="224">
        <f t="shared" si="9"/>
        <v>618</v>
      </c>
      <c r="J671" s="226"/>
    </row>
    <row r="672" spans="1:128" x14ac:dyDescent="0.25">
      <c r="A672" s="238"/>
      <c r="B672" s="239" t="s">
        <v>47</v>
      </c>
      <c r="C672" s="240"/>
      <c r="D672" s="241"/>
      <c r="E672" s="211"/>
      <c r="F672" s="210"/>
      <c r="G672" s="211"/>
      <c r="H672" s="241"/>
      <c r="I672" s="210"/>
      <c r="J672" s="191"/>
    </row>
    <row r="673" spans="1:112" s="25" customFormat="1" x14ac:dyDescent="0.25">
      <c r="A673" s="189" t="s">
        <v>49</v>
      </c>
      <c r="B673" s="229"/>
      <c r="C673" s="230">
        <v>50</v>
      </c>
      <c r="D673" s="231"/>
      <c r="E673" s="97"/>
      <c r="F673" s="190">
        <v>1</v>
      </c>
      <c r="G673" s="97">
        <v>2</v>
      </c>
      <c r="H673" s="231">
        <v>43.5</v>
      </c>
      <c r="I673" s="190">
        <v>196</v>
      </c>
      <c r="J673" s="191" t="s">
        <v>214</v>
      </c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  <c r="AB673" s="75"/>
      <c r="AC673" s="75"/>
      <c r="AD673" s="75"/>
      <c r="AE673" s="75"/>
      <c r="AF673" s="75"/>
      <c r="AG673" s="75"/>
      <c r="AH673" s="75"/>
      <c r="AI673" s="75"/>
      <c r="AJ673" s="75"/>
      <c r="AK673" s="75"/>
      <c r="AL673" s="75"/>
      <c r="AM673" s="75"/>
      <c r="AN673" s="75"/>
      <c r="AO673" s="75"/>
      <c r="AP673" s="75"/>
      <c r="AQ673" s="75"/>
      <c r="AR673" s="75"/>
      <c r="AS673" s="75"/>
      <c r="AT673" s="75"/>
      <c r="AU673" s="75"/>
      <c r="AV673" s="75"/>
      <c r="AW673" s="75"/>
      <c r="AX673" s="75"/>
      <c r="AY673" s="75"/>
      <c r="AZ673" s="75"/>
      <c r="BA673" s="75"/>
      <c r="BB673" s="75"/>
      <c r="BC673" s="75"/>
      <c r="BD673" s="75"/>
      <c r="BE673" s="75"/>
      <c r="BF673" s="75"/>
      <c r="BG673" s="75"/>
      <c r="BH673" s="75"/>
      <c r="BI673" s="75"/>
      <c r="BJ673" s="75"/>
      <c r="BK673" s="75"/>
      <c r="BL673" s="75"/>
      <c r="BM673" s="75"/>
      <c r="BN673" s="75"/>
      <c r="BO673" s="75"/>
      <c r="BP673" s="75"/>
      <c r="BQ673" s="75"/>
      <c r="BR673" s="75"/>
      <c r="BS673" s="75"/>
      <c r="BT673" s="75"/>
      <c r="BU673" s="75"/>
      <c r="BV673" s="75"/>
      <c r="BW673" s="75"/>
      <c r="BX673" s="75"/>
      <c r="BY673" s="75"/>
      <c r="BZ673" s="75"/>
      <c r="CA673" s="75"/>
      <c r="CB673" s="75"/>
      <c r="CC673" s="75"/>
      <c r="CD673" s="75"/>
      <c r="CE673" s="75"/>
      <c r="CF673" s="75"/>
      <c r="CG673" s="75"/>
      <c r="CH673" s="75"/>
      <c r="CI673" s="75"/>
      <c r="CJ673" s="75"/>
      <c r="CK673" s="75"/>
      <c r="CL673" s="75"/>
      <c r="CM673" s="75"/>
      <c r="CN673" s="75"/>
      <c r="CO673" s="75"/>
      <c r="CP673" s="75"/>
      <c r="CQ673" s="75"/>
      <c r="CR673" s="75"/>
      <c r="CS673" s="75"/>
      <c r="CT673" s="75"/>
      <c r="CU673" s="75"/>
      <c r="CV673" s="75"/>
      <c r="CW673" s="75"/>
      <c r="CX673" s="75"/>
      <c r="CY673" s="75"/>
      <c r="CZ673" s="75"/>
      <c r="DA673" s="75"/>
      <c r="DB673" s="75"/>
      <c r="DC673" s="75"/>
      <c r="DD673" s="75"/>
      <c r="DE673" s="75"/>
      <c r="DF673" s="75"/>
      <c r="DG673" s="75"/>
    </row>
    <row r="674" spans="1:112" s="25" customFormat="1" x14ac:dyDescent="0.25">
      <c r="A674" s="189"/>
      <c r="B674" s="229" t="s">
        <v>43</v>
      </c>
      <c r="C674" s="230"/>
      <c r="D674" s="231">
        <v>24.1</v>
      </c>
      <c r="E674" s="97">
        <v>24.1</v>
      </c>
      <c r="F674" s="190"/>
      <c r="G674" s="97"/>
      <c r="H674" s="231"/>
      <c r="I674" s="190"/>
      <c r="J674" s="191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  <c r="AA674" s="75"/>
      <c r="AB674" s="75"/>
      <c r="AC674" s="75"/>
      <c r="AD674" s="75"/>
      <c r="AE674" s="75"/>
      <c r="AF674" s="75"/>
      <c r="AG674" s="75"/>
      <c r="AH674" s="75"/>
      <c r="AI674" s="75"/>
      <c r="AJ674" s="75"/>
      <c r="AK674" s="75"/>
      <c r="AL674" s="75"/>
      <c r="AM674" s="75"/>
      <c r="AN674" s="75"/>
      <c r="AO674" s="75"/>
      <c r="AP674" s="75"/>
      <c r="AQ674" s="75"/>
      <c r="AR674" s="75"/>
      <c r="AS674" s="75"/>
      <c r="AT674" s="75"/>
      <c r="AU674" s="75"/>
      <c r="AV674" s="75"/>
      <c r="AW674" s="75"/>
      <c r="AX674" s="75"/>
      <c r="AY674" s="75"/>
      <c r="AZ674" s="75"/>
      <c r="BA674" s="75"/>
      <c r="BB674" s="75"/>
      <c r="BC674" s="75"/>
      <c r="BD674" s="75"/>
      <c r="BE674" s="75"/>
      <c r="BF674" s="75"/>
      <c r="BG674" s="75"/>
      <c r="BH674" s="75"/>
      <c r="BI674" s="75"/>
      <c r="BJ674" s="75"/>
      <c r="BK674" s="75"/>
      <c r="BL674" s="75"/>
      <c r="BM674" s="75"/>
      <c r="BN674" s="75"/>
      <c r="BO674" s="75"/>
      <c r="BP674" s="75"/>
      <c r="BQ674" s="75"/>
      <c r="BR674" s="75"/>
      <c r="BS674" s="75"/>
      <c r="BT674" s="75"/>
      <c r="BU674" s="75"/>
      <c r="BV674" s="75"/>
      <c r="BW674" s="75"/>
      <c r="BX674" s="75"/>
      <c r="BY674" s="75"/>
      <c r="BZ674" s="75"/>
      <c r="CA674" s="75"/>
      <c r="CB674" s="75"/>
      <c r="CC674" s="75"/>
      <c r="CD674" s="75"/>
      <c r="CE674" s="75"/>
      <c r="CF674" s="75"/>
      <c r="CG674" s="75"/>
      <c r="CH674" s="75"/>
      <c r="CI674" s="75"/>
      <c r="CJ674" s="75"/>
      <c r="CK674" s="75"/>
      <c r="CL674" s="75"/>
      <c r="CM674" s="75"/>
      <c r="CN674" s="75"/>
      <c r="CO674" s="75"/>
      <c r="CP674" s="75"/>
      <c r="CQ674" s="75"/>
      <c r="CR674" s="75"/>
      <c r="CS674" s="75"/>
      <c r="CT674" s="75"/>
      <c r="CU674" s="75"/>
      <c r="CV674" s="75"/>
      <c r="CW674" s="75"/>
      <c r="CX674" s="75"/>
      <c r="CY674" s="75"/>
      <c r="CZ674" s="75"/>
      <c r="DA674" s="75"/>
      <c r="DB674" s="75"/>
      <c r="DC674" s="75"/>
      <c r="DD674" s="75"/>
      <c r="DE674" s="75"/>
      <c r="DF674" s="75"/>
      <c r="DG674" s="75"/>
    </row>
    <row r="675" spans="1:112" s="25" customFormat="1" x14ac:dyDescent="0.25">
      <c r="A675" s="189"/>
      <c r="B675" s="229" t="s">
        <v>20</v>
      </c>
      <c r="C675" s="230"/>
      <c r="D675" s="231">
        <v>2.5</v>
      </c>
      <c r="E675" s="97">
        <v>2.5</v>
      </c>
      <c r="F675" s="190"/>
      <c r="G675" s="97"/>
      <c r="H675" s="231"/>
      <c r="I675" s="190"/>
      <c r="J675" s="191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  <c r="AB675" s="75"/>
      <c r="AC675" s="75"/>
      <c r="AD675" s="75"/>
      <c r="AE675" s="75"/>
      <c r="AF675" s="75"/>
      <c r="AG675" s="75"/>
      <c r="AH675" s="75"/>
      <c r="AI675" s="75"/>
      <c r="AJ675" s="75"/>
      <c r="AK675" s="75"/>
      <c r="AL675" s="75"/>
      <c r="AM675" s="75"/>
      <c r="AN675" s="75"/>
      <c r="AO675" s="75"/>
      <c r="AP675" s="75"/>
      <c r="AQ675" s="75"/>
      <c r="AR675" s="75"/>
      <c r="AS675" s="75"/>
      <c r="AT675" s="75"/>
      <c r="AU675" s="75"/>
      <c r="AV675" s="75"/>
      <c r="AW675" s="75"/>
      <c r="AX675" s="75"/>
      <c r="AY675" s="75"/>
      <c r="AZ675" s="75"/>
      <c r="BA675" s="75"/>
      <c r="BB675" s="75"/>
      <c r="BC675" s="75"/>
      <c r="BD675" s="75"/>
      <c r="BE675" s="75"/>
      <c r="BF675" s="75"/>
      <c r="BG675" s="75"/>
      <c r="BH675" s="75"/>
      <c r="BI675" s="75"/>
      <c r="BJ675" s="75"/>
      <c r="BK675" s="75"/>
      <c r="BL675" s="75"/>
      <c r="BM675" s="75"/>
      <c r="BN675" s="75"/>
      <c r="BO675" s="75"/>
      <c r="BP675" s="75"/>
      <c r="BQ675" s="75"/>
      <c r="BR675" s="75"/>
      <c r="BS675" s="75"/>
      <c r="BT675" s="75"/>
      <c r="BU675" s="75"/>
      <c r="BV675" s="75"/>
      <c r="BW675" s="75"/>
      <c r="BX675" s="75"/>
      <c r="BY675" s="75"/>
      <c r="BZ675" s="75"/>
      <c r="CA675" s="75"/>
      <c r="CB675" s="75"/>
      <c r="CC675" s="75"/>
      <c r="CD675" s="75"/>
      <c r="CE675" s="75"/>
      <c r="CF675" s="75"/>
      <c r="CG675" s="75"/>
      <c r="CH675" s="75"/>
      <c r="CI675" s="75"/>
      <c r="CJ675" s="75"/>
      <c r="CK675" s="75"/>
      <c r="CL675" s="75"/>
      <c r="CM675" s="75"/>
      <c r="CN675" s="75"/>
      <c r="CO675" s="75"/>
      <c r="CP675" s="75"/>
      <c r="CQ675" s="75"/>
      <c r="CR675" s="75"/>
      <c r="CS675" s="75"/>
      <c r="CT675" s="75"/>
      <c r="CU675" s="75"/>
      <c r="CV675" s="75"/>
      <c r="CW675" s="75"/>
      <c r="CX675" s="75"/>
      <c r="CY675" s="75"/>
      <c r="CZ675" s="75"/>
      <c r="DA675" s="75"/>
      <c r="DB675" s="75"/>
      <c r="DC675" s="75"/>
      <c r="DD675" s="75"/>
      <c r="DE675" s="75"/>
      <c r="DF675" s="75"/>
      <c r="DG675" s="75"/>
    </row>
    <row r="676" spans="1:112" s="25" customFormat="1" x14ac:dyDescent="0.25">
      <c r="A676" s="189"/>
      <c r="B676" s="229" t="s">
        <v>50</v>
      </c>
      <c r="C676" s="230"/>
      <c r="D676" s="231">
        <v>1.6</v>
      </c>
      <c r="E676" s="97">
        <v>1.6</v>
      </c>
      <c r="F676" s="190"/>
      <c r="G676" s="97"/>
      <c r="H676" s="231"/>
      <c r="I676" s="190"/>
      <c r="J676" s="191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  <c r="AE676" s="75"/>
      <c r="AF676" s="75"/>
      <c r="AG676" s="75"/>
      <c r="AH676" s="75"/>
      <c r="AI676" s="75"/>
      <c r="AJ676" s="75"/>
      <c r="AK676" s="75"/>
      <c r="AL676" s="75"/>
      <c r="AM676" s="75"/>
      <c r="AN676" s="75"/>
      <c r="AO676" s="75"/>
      <c r="AP676" s="75"/>
      <c r="AQ676" s="75"/>
      <c r="AR676" s="75"/>
      <c r="AS676" s="75"/>
      <c r="AT676" s="75"/>
      <c r="AU676" s="75"/>
      <c r="AV676" s="75"/>
      <c r="AW676" s="75"/>
      <c r="AX676" s="75"/>
      <c r="AY676" s="75"/>
      <c r="AZ676" s="75"/>
      <c r="BA676" s="75"/>
      <c r="BB676" s="75"/>
      <c r="BC676" s="75"/>
      <c r="BD676" s="75"/>
      <c r="BE676" s="75"/>
      <c r="BF676" s="75"/>
      <c r="BG676" s="75"/>
      <c r="BH676" s="75"/>
      <c r="BI676" s="75"/>
      <c r="BJ676" s="75"/>
      <c r="BK676" s="75"/>
      <c r="BL676" s="75"/>
      <c r="BM676" s="75"/>
      <c r="BN676" s="75"/>
      <c r="BO676" s="75"/>
      <c r="BP676" s="75"/>
      <c r="BQ676" s="75"/>
      <c r="BR676" s="75"/>
      <c r="BS676" s="75"/>
      <c r="BT676" s="75"/>
      <c r="BU676" s="75"/>
      <c r="BV676" s="75"/>
      <c r="BW676" s="75"/>
      <c r="BX676" s="75"/>
      <c r="BY676" s="75"/>
      <c r="BZ676" s="75"/>
      <c r="CA676" s="75"/>
      <c r="CB676" s="75"/>
      <c r="CC676" s="75"/>
      <c r="CD676" s="75"/>
      <c r="CE676" s="75"/>
      <c r="CF676" s="75"/>
      <c r="CG676" s="75"/>
      <c r="CH676" s="75"/>
      <c r="CI676" s="75"/>
      <c r="CJ676" s="75"/>
      <c r="CK676" s="75"/>
      <c r="CL676" s="75"/>
      <c r="CM676" s="75"/>
      <c r="CN676" s="75"/>
      <c r="CO676" s="75"/>
      <c r="CP676" s="75"/>
      <c r="CQ676" s="75"/>
      <c r="CR676" s="75"/>
      <c r="CS676" s="75"/>
      <c r="CT676" s="75"/>
      <c r="CU676" s="75"/>
      <c r="CV676" s="75"/>
      <c r="CW676" s="75"/>
      <c r="CX676" s="75"/>
      <c r="CY676" s="75"/>
      <c r="CZ676" s="75"/>
      <c r="DA676" s="75"/>
      <c r="DB676" s="75"/>
      <c r="DC676" s="75"/>
      <c r="DD676" s="75"/>
      <c r="DE676" s="75"/>
      <c r="DF676" s="75"/>
      <c r="DG676" s="75"/>
    </row>
    <row r="677" spans="1:112" s="25" customFormat="1" x14ac:dyDescent="0.25">
      <c r="A677" s="189"/>
      <c r="B677" s="229" t="s">
        <v>51</v>
      </c>
      <c r="C677" s="230"/>
      <c r="D677" s="231">
        <v>2.5</v>
      </c>
      <c r="E677" s="97">
        <v>2.5</v>
      </c>
      <c r="F677" s="190"/>
      <c r="G677" s="97"/>
      <c r="H677" s="231"/>
      <c r="I677" s="190"/>
      <c r="J677" s="191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  <c r="AE677" s="75"/>
      <c r="AF677" s="75"/>
      <c r="AG677" s="75"/>
      <c r="AH677" s="75"/>
      <c r="AI677" s="75"/>
      <c r="AJ677" s="75"/>
      <c r="AK677" s="75"/>
      <c r="AL677" s="75"/>
      <c r="AM677" s="75"/>
      <c r="AN677" s="75"/>
      <c r="AO677" s="75"/>
      <c r="AP677" s="75"/>
      <c r="AQ677" s="75"/>
      <c r="AR677" s="75"/>
      <c r="AS677" s="75"/>
      <c r="AT677" s="75"/>
      <c r="AU677" s="75"/>
      <c r="AV677" s="75"/>
      <c r="AW677" s="75"/>
      <c r="AX677" s="75"/>
      <c r="AY677" s="75"/>
      <c r="AZ677" s="75"/>
      <c r="BA677" s="75"/>
      <c r="BB677" s="75"/>
      <c r="BC677" s="75"/>
      <c r="BD677" s="75"/>
      <c r="BE677" s="75"/>
      <c r="BF677" s="75"/>
      <c r="BG677" s="75"/>
      <c r="BH677" s="75"/>
      <c r="BI677" s="75"/>
      <c r="BJ677" s="75"/>
      <c r="BK677" s="75"/>
      <c r="BL677" s="75"/>
      <c r="BM677" s="75"/>
      <c r="BN677" s="75"/>
      <c r="BO677" s="75"/>
      <c r="BP677" s="75"/>
      <c r="BQ677" s="75"/>
      <c r="BR677" s="75"/>
      <c r="BS677" s="75"/>
      <c r="BT677" s="75"/>
      <c r="BU677" s="75"/>
      <c r="BV677" s="75"/>
      <c r="BW677" s="75"/>
      <c r="BX677" s="75"/>
      <c r="BY677" s="75"/>
      <c r="BZ677" s="75"/>
      <c r="CA677" s="75"/>
      <c r="CB677" s="75"/>
      <c r="CC677" s="75"/>
      <c r="CD677" s="75"/>
      <c r="CE677" s="75"/>
      <c r="CF677" s="75"/>
      <c r="CG677" s="75"/>
      <c r="CH677" s="75"/>
      <c r="CI677" s="75"/>
      <c r="CJ677" s="75"/>
      <c r="CK677" s="75"/>
      <c r="CL677" s="75"/>
      <c r="CM677" s="75"/>
      <c r="CN677" s="75"/>
      <c r="CO677" s="75"/>
      <c r="CP677" s="75"/>
      <c r="CQ677" s="75"/>
      <c r="CR677" s="75"/>
      <c r="CS677" s="75"/>
      <c r="CT677" s="75"/>
      <c r="CU677" s="75"/>
      <c r="CV677" s="75"/>
      <c r="CW677" s="75"/>
      <c r="CX677" s="75"/>
      <c r="CY677" s="75"/>
      <c r="CZ677" s="75"/>
      <c r="DA677" s="75"/>
      <c r="DB677" s="75"/>
      <c r="DC677" s="75"/>
      <c r="DD677" s="75"/>
      <c r="DE677" s="75"/>
      <c r="DF677" s="75"/>
      <c r="DG677" s="75"/>
    </row>
    <row r="678" spans="1:112" s="25" customFormat="1" x14ac:dyDescent="0.25">
      <c r="A678" s="189"/>
      <c r="B678" s="229" t="s">
        <v>39</v>
      </c>
      <c r="C678" s="230"/>
      <c r="D678" s="231">
        <v>0.3</v>
      </c>
      <c r="E678" s="97">
        <v>0.3</v>
      </c>
      <c r="F678" s="190"/>
      <c r="G678" s="97"/>
      <c r="H678" s="231"/>
      <c r="I678" s="190"/>
      <c r="J678" s="191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  <c r="AE678" s="75"/>
      <c r="AF678" s="75"/>
      <c r="AG678" s="75"/>
      <c r="AH678" s="75"/>
      <c r="AI678" s="75"/>
      <c r="AJ678" s="75"/>
      <c r="AK678" s="75"/>
      <c r="AL678" s="75"/>
      <c r="AM678" s="75"/>
      <c r="AN678" s="75"/>
      <c r="AO678" s="75"/>
      <c r="AP678" s="75"/>
      <c r="AQ678" s="75"/>
      <c r="AR678" s="75"/>
      <c r="AS678" s="75"/>
      <c r="AT678" s="75"/>
      <c r="AU678" s="75"/>
      <c r="AV678" s="75"/>
      <c r="AW678" s="75"/>
      <c r="AX678" s="75"/>
      <c r="AY678" s="75"/>
      <c r="AZ678" s="75"/>
      <c r="BA678" s="75"/>
      <c r="BB678" s="75"/>
      <c r="BC678" s="75"/>
      <c r="BD678" s="75"/>
      <c r="BE678" s="75"/>
      <c r="BF678" s="75"/>
      <c r="BG678" s="75"/>
      <c r="BH678" s="75"/>
      <c r="BI678" s="75"/>
      <c r="BJ678" s="75"/>
      <c r="BK678" s="75"/>
      <c r="BL678" s="75"/>
      <c r="BM678" s="75"/>
      <c r="BN678" s="75"/>
      <c r="BO678" s="75"/>
      <c r="BP678" s="75"/>
      <c r="BQ678" s="75"/>
      <c r="BR678" s="75"/>
      <c r="BS678" s="75"/>
      <c r="BT678" s="75"/>
      <c r="BU678" s="75"/>
      <c r="BV678" s="75"/>
      <c r="BW678" s="75"/>
      <c r="BX678" s="75"/>
      <c r="BY678" s="75"/>
      <c r="BZ678" s="75"/>
      <c r="CA678" s="75"/>
      <c r="CB678" s="75"/>
      <c r="CC678" s="75"/>
      <c r="CD678" s="75"/>
      <c r="CE678" s="75"/>
      <c r="CF678" s="75"/>
      <c r="CG678" s="75"/>
      <c r="CH678" s="75"/>
      <c r="CI678" s="75"/>
      <c r="CJ678" s="75"/>
      <c r="CK678" s="75"/>
      <c r="CL678" s="75"/>
      <c r="CM678" s="75"/>
      <c r="CN678" s="75"/>
      <c r="CO678" s="75"/>
      <c r="CP678" s="75"/>
      <c r="CQ678" s="75"/>
      <c r="CR678" s="75"/>
      <c r="CS678" s="75"/>
      <c r="CT678" s="75"/>
      <c r="CU678" s="75"/>
      <c r="CV678" s="75"/>
      <c r="CW678" s="75"/>
      <c r="CX678" s="75"/>
      <c r="CY678" s="75"/>
      <c r="CZ678" s="75"/>
      <c r="DA678" s="75"/>
      <c r="DB678" s="75"/>
      <c r="DC678" s="75"/>
      <c r="DD678" s="75"/>
      <c r="DE678" s="75"/>
      <c r="DF678" s="75"/>
      <c r="DG678" s="75"/>
    </row>
    <row r="679" spans="1:112" s="25" customFormat="1" x14ac:dyDescent="0.25">
      <c r="A679" s="189"/>
      <c r="B679" s="229" t="s">
        <v>52</v>
      </c>
      <c r="C679" s="230"/>
      <c r="D679" s="231">
        <v>6</v>
      </c>
      <c r="E679" s="97">
        <v>6</v>
      </c>
      <c r="F679" s="190"/>
      <c r="G679" s="97"/>
      <c r="H679" s="231"/>
      <c r="I679" s="190"/>
      <c r="J679" s="191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  <c r="AH679" s="75"/>
      <c r="AI679" s="75"/>
      <c r="AJ679" s="75"/>
      <c r="AK679" s="75"/>
      <c r="AL679" s="75"/>
      <c r="AM679" s="75"/>
      <c r="AN679" s="75"/>
      <c r="AO679" s="75"/>
      <c r="AP679" s="75"/>
      <c r="AQ679" s="75"/>
      <c r="AR679" s="75"/>
      <c r="AS679" s="75"/>
      <c r="AT679" s="75"/>
      <c r="AU679" s="75"/>
      <c r="AV679" s="75"/>
      <c r="AW679" s="75"/>
      <c r="AX679" s="75"/>
      <c r="AY679" s="75"/>
      <c r="AZ679" s="75"/>
      <c r="BA679" s="75"/>
      <c r="BB679" s="75"/>
      <c r="BC679" s="75"/>
      <c r="BD679" s="75"/>
      <c r="BE679" s="75"/>
      <c r="BF679" s="75"/>
      <c r="BG679" s="75"/>
      <c r="BH679" s="75"/>
      <c r="BI679" s="75"/>
      <c r="BJ679" s="75"/>
      <c r="BK679" s="75"/>
      <c r="BL679" s="75"/>
      <c r="BM679" s="75"/>
      <c r="BN679" s="75"/>
      <c r="BO679" s="75"/>
      <c r="BP679" s="75"/>
      <c r="BQ679" s="75"/>
      <c r="BR679" s="75"/>
      <c r="BS679" s="75"/>
      <c r="BT679" s="75"/>
      <c r="BU679" s="75"/>
      <c r="BV679" s="75"/>
      <c r="BW679" s="75"/>
      <c r="BX679" s="75"/>
      <c r="BY679" s="75"/>
      <c r="BZ679" s="75"/>
      <c r="CA679" s="75"/>
      <c r="CB679" s="75"/>
      <c r="CC679" s="75"/>
      <c r="CD679" s="75"/>
      <c r="CE679" s="75"/>
      <c r="CF679" s="75"/>
      <c r="CG679" s="75"/>
      <c r="CH679" s="75"/>
      <c r="CI679" s="75"/>
      <c r="CJ679" s="75"/>
      <c r="CK679" s="75"/>
      <c r="CL679" s="75"/>
      <c r="CM679" s="75"/>
      <c r="CN679" s="75"/>
      <c r="CO679" s="75"/>
      <c r="CP679" s="75"/>
      <c r="CQ679" s="75"/>
      <c r="CR679" s="75"/>
      <c r="CS679" s="75"/>
      <c r="CT679" s="75"/>
      <c r="CU679" s="75"/>
      <c r="CV679" s="75"/>
      <c r="CW679" s="75"/>
      <c r="CX679" s="75"/>
      <c r="CY679" s="75"/>
      <c r="CZ679" s="75"/>
      <c r="DA679" s="75"/>
      <c r="DB679" s="75"/>
      <c r="DC679" s="75"/>
      <c r="DD679" s="75"/>
      <c r="DE679" s="75"/>
      <c r="DF679" s="75"/>
      <c r="DG679" s="75"/>
    </row>
    <row r="680" spans="1:112" s="25" customFormat="1" x14ac:dyDescent="0.25">
      <c r="A680" s="189"/>
      <c r="B680" s="229" t="s">
        <v>53</v>
      </c>
      <c r="C680" s="230"/>
      <c r="D680" s="231">
        <v>0.2</v>
      </c>
      <c r="E680" s="97">
        <v>0.2</v>
      </c>
      <c r="F680" s="190"/>
      <c r="G680" s="97"/>
      <c r="H680" s="231"/>
      <c r="I680" s="190"/>
      <c r="J680" s="191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  <c r="AE680" s="75"/>
      <c r="AF680" s="75"/>
      <c r="AG680" s="75"/>
      <c r="AH680" s="75"/>
      <c r="AI680" s="75"/>
      <c r="AJ680" s="75"/>
      <c r="AK680" s="75"/>
      <c r="AL680" s="75"/>
      <c r="AM680" s="75"/>
      <c r="AN680" s="75"/>
      <c r="AO680" s="75"/>
      <c r="AP680" s="75"/>
      <c r="AQ680" s="75"/>
      <c r="AR680" s="75"/>
      <c r="AS680" s="75"/>
      <c r="AT680" s="75"/>
      <c r="AU680" s="75"/>
      <c r="AV680" s="75"/>
      <c r="AW680" s="75"/>
      <c r="AX680" s="75"/>
      <c r="AY680" s="75"/>
      <c r="AZ680" s="75"/>
      <c r="BA680" s="75"/>
      <c r="BB680" s="75"/>
      <c r="BC680" s="75"/>
      <c r="BD680" s="75"/>
      <c r="BE680" s="75"/>
      <c r="BF680" s="75"/>
      <c r="BG680" s="75"/>
      <c r="BH680" s="75"/>
      <c r="BI680" s="75"/>
      <c r="BJ680" s="75"/>
      <c r="BK680" s="75"/>
      <c r="BL680" s="75"/>
      <c r="BM680" s="75"/>
      <c r="BN680" s="75"/>
      <c r="BO680" s="75"/>
      <c r="BP680" s="75"/>
      <c r="BQ680" s="75"/>
      <c r="BR680" s="75"/>
      <c r="BS680" s="75"/>
      <c r="BT680" s="75"/>
      <c r="BU680" s="75"/>
      <c r="BV680" s="75"/>
      <c r="BW680" s="75"/>
      <c r="BX680" s="75"/>
      <c r="BY680" s="75"/>
      <c r="BZ680" s="75"/>
      <c r="CA680" s="75"/>
      <c r="CB680" s="75"/>
      <c r="CC680" s="75"/>
      <c r="CD680" s="75"/>
      <c r="CE680" s="75"/>
      <c r="CF680" s="75"/>
      <c r="CG680" s="75"/>
      <c r="CH680" s="75"/>
      <c r="CI680" s="75"/>
      <c r="CJ680" s="75"/>
      <c r="CK680" s="75"/>
      <c r="CL680" s="75"/>
      <c r="CM680" s="75"/>
      <c r="CN680" s="75"/>
      <c r="CO680" s="75"/>
      <c r="CP680" s="75"/>
      <c r="CQ680" s="75"/>
      <c r="CR680" s="75"/>
      <c r="CS680" s="75"/>
      <c r="CT680" s="75"/>
      <c r="CU680" s="75"/>
      <c r="CV680" s="75"/>
      <c r="CW680" s="75"/>
      <c r="CX680" s="75"/>
      <c r="CY680" s="75"/>
      <c r="CZ680" s="75"/>
      <c r="DA680" s="75"/>
      <c r="DB680" s="75"/>
      <c r="DC680" s="75"/>
      <c r="DD680" s="75"/>
      <c r="DE680" s="75"/>
      <c r="DF680" s="75"/>
      <c r="DG680" s="75"/>
    </row>
    <row r="681" spans="1:112" s="25" customFormat="1" x14ac:dyDescent="0.25">
      <c r="A681" s="189"/>
      <c r="B681" s="229" t="s">
        <v>181</v>
      </c>
      <c r="C681" s="230"/>
      <c r="D681" s="231"/>
      <c r="E681" s="97">
        <v>36</v>
      </c>
      <c r="F681" s="190"/>
      <c r="G681" s="97"/>
      <c r="H681" s="231"/>
      <c r="I681" s="190"/>
      <c r="J681" s="191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  <c r="AH681" s="75"/>
      <c r="AI681" s="75"/>
      <c r="AJ681" s="75"/>
      <c r="AK681" s="75"/>
      <c r="AL681" s="75"/>
      <c r="AM681" s="75"/>
      <c r="AN681" s="75"/>
      <c r="AO681" s="75"/>
      <c r="AP681" s="75"/>
      <c r="AQ681" s="75"/>
      <c r="AR681" s="75"/>
      <c r="AS681" s="75"/>
      <c r="AT681" s="75"/>
      <c r="AU681" s="75"/>
      <c r="AV681" s="75"/>
      <c r="AW681" s="75"/>
      <c r="AX681" s="75"/>
      <c r="AY681" s="75"/>
      <c r="AZ681" s="75"/>
      <c r="BA681" s="75"/>
      <c r="BB681" s="75"/>
      <c r="BC681" s="75"/>
      <c r="BD681" s="75"/>
      <c r="BE681" s="75"/>
      <c r="BF681" s="75"/>
      <c r="BG681" s="75"/>
      <c r="BH681" s="75"/>
      <c r="BI681" s="75"/>
      <c r="BJ681" s="75"/>
      <c r="BK681" s="75"/>
      <c r="BL681" s="75"/>
      <c r="BM681" s="75"/>
      <c r="BN681" s="75"/>
      <c r="BO681" s="75"/>
      <c r="BP681" s="75"/>
      <c r="BQ681" s="75"/>
      <c r="BR681" s="75"/>
      <c r="BS681" s="75"/>
      <c r="BT681" s="75"/>
      <c r="BU681" s="75"/>
      <c r="BV681" s="75"/>
      <c r="BW681" s="75"/>
      <c r="BX681" s="75"/>
      <c r="BY681" s="75"/>
      <c r="BZ681" s="75"/>
      <c r="CA681" s="75"/>
      <c r="CB681" s="75"/>
      <c r="CC681" s="75"/>
      <c r="CD681" s="75"/>
      <c r="CE681" s="75"/>
      <c r="CF681" s="75"/>
      <c r="CG681" s="75"/>
      <c r="CH681" s="75"/>
      <c r="CI681" s="75"/>
      <c r="CJ681" s="75"/>
      <c r="CK681" s="75"/>
      <c r="CL681" s="75"/>
      <c r="CM681" s="75"/>
      <c r="CN681" s="75"/>
      <c r="CO681" s="75"/>
      <c r="CP681" s="75"/>
      <c r="CQ681" s="75"/>
      <c r="CR681" s="75"/>
      <c r="CS681" s="75"/>
      <c r="CT681" s="75"/>
      <c r="CU681" s="75"/>
      <c r="CV681" s="75"/>
      <c r="CW681" s="75"/>
      <c r="CX681" s="75"/>
      <c r="CY681" s="75"/>
      <c r="CZ681" s="75"/>
      <c r="DA681" s="75"/>
      <c r="DB681" s="75"/>
      <c r="DC681" s="75"/>
      <c r="DD681" s="75"/>
      <c r="DE681" s="75"/>
      <c r="DF681" s="75"/>
      <c r="DG681" s="75"/>
    </row>
    <row r="682" spans="1:112" s="25" customFormat="1" x14ac:dyDescent="0.25">
      <c r="A682" s="229"/>
      <c r="B682" s="229" t="s">
        <v>34</v>
      </c>
      <c r="C682" s="230"/>
      <c r="D682" s="231">
        <v>0.2</v>
      </c>
      <c r="E682" s="228">
        <v>0.2</v>
      </c>
      <c r="F682" s="190"/>
      <c r="G682" s="97"/>
      <c r="H682" s="231"/>
      <c r="I682" s="231"/>
      <c r="J682" s="191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  <c r="AH682" s="75"/>
      <c r="AI682" s="75"/>
      <c r="AJ682" s="75"/>
      <c r="AK682" s="75"/>
      <c r="AL682" s="75"/>
      <c r="AM682" s="75"/>
      <c r="AN682" s="75"/>
      <c r="AO682" s="75"/>
      <c r="AP682" s="75"/>
      <c r="AQ682" s="75"/>
      <c r="AR682" s="75"/>
      <c r="AS682" s="75"/>
      <c r="AT682" s="75"/>
      <c r="AU682" s="75"/>
      <c r="AV682" s="75"/>
      <c r="AW682" s="75"/>
      <c r="AX682" s="75"/>
      <c r="AY682" s="75"/>
      <c r="AZ682" s="75"/>
      <c r="BA682" s="75"/>
      <c r="BB682" s="75"/>
      <c r="BC682" s="75"/>
      <c r="BD682" s="75"/>
      <c r="BE682" s="75"/>
      <c r="BF682" s="75"/>
      <c r="BG682" s="75"/>
      <c r="BH682" s="75"/>
      <c r="BI682" s="75"/>
      <c r="BJ682" s="75"/>
      <c r="BK682" s="75"/>
      <c r="BL682" s="75"/>
      <c r="BM682" s="75"/>
      <c r="BN682" s="75"/>
      <c r="BO682" s="75"/>
      <c r="BP682" s="75"/>
      <c r="BQ682" s="75"/>
      <c r="BR682" s="75"/>
      <c r="BS682" s="75"/>
      <c r="BT682" s="75"/>
      <c r="BU682" s="75"/>
      <c r="BV682" s="75"/>
      <c r="BW682" s="75"/>
      <c r="BX682" s="75"/>
      <c r="BY682" s="75"/>
      <c r="BZ682" s="75"/>
      <c r="CA682" s="75"/>
      <c r="CB682" s="75"/>
      <c r="CC682" s="75"/>
      <c r="CD682" s="75"/>
      <c r="CE682" s="75"/>
      <c r="CF682" s="75"/>
      <c r="CG682" s="75"/>
      <c r="CH682" s="75"/>
      <c r="CI682" s="75"/>
      <c r="CJ682" s="75"/>
      <c r="CK682" s="75"/>
      <c r="CL682" s="75"/>
      <c r="CM682" s="75"/>
      <c r="CN682" s="75"/>
      <c r="CO682" s="75"/>
      <c r="CP682" s="75"/>
      <c r="CQ682" s="75"/>
      <c r="CR682" s="75"/>
      <c r="CS682" s="75"/>
      <c r="CT682" s="75"/>
      <c r="CU682" s="75"/>
      <c r="CV682" s="75"/>
      <c r="CW682" s="75"/>
      <c r="CX682" s="75"/>
      <c r="CY682" s="75"/>
      <c r="CZ682" s="75"/>
      <c r="DA682" s="75"/>
      <c r="DB682" s="75"/>
      <c r="DC682" s="75"/>
      <c r="DD682" s="75"/>
      <c r="DE682" s="75"/>
      <c r="DF682" s="75"/>
      <c r="DG682" s="75"/>
    </row>
    <row r="683" spans="1:112" s="25" customFormat="1" x14ac:dyDescent="0.25">
      <c r="A683" s="229"/>
      <c r="B683" s="229" t="s">
        <v>202</v>
      </c>
      <c r="C683" s="230"/>
      <c r="D683" s="97">
        <v>20</v>
      </c>
      <c r="E683" s="228">
        <v>20</v>
      </c>
      <c r="F683" s="97"/>
      <c r="G683" s="97"/>
      <c r="H683" s="97"/>
      <c r="I683" s="231"/>
      <c r="J683" s="191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  <c r="AH683" s="75"/>
      <c r="AI683" s="75"/>
      <c r="AJ683" s="75"/>
      <c r="AK683" s="75"/>
      <c r="AL683" s="75"/>
      <c r="AM683" s="75"/>
      <c r="AN683" s="75"/>
      <c r="AO683" s="75"/>
      <c r="AP683" s="75"/>
      <c r="AQ683" s="75"/>
      <c r="AR683" s="75"/>
      <c r="AS683" s="75"/>
      <c r="AT683" s="75"/>
      <c r="AU683" s="75"/>
      <c r="AV683" s="75"/>
      <c r="AW683" s="75"/>
      <c r="AX683" s="75"/>
      <c r="AY683" s="75"/>
      <c r="AZ683" s="75"/>
      <c r="BA683" s="75"/>
      <c r="BB683" s="75"/>
      <c r="BC683" s="75"/>
      <c r="BD683" s="75"/>
      <c r="BE683" s="75"/>
      <c r="BF683" s="75"/>
      <c r="BG683" s="75"/>
      <c r="BH683" s="75"/>
      <c r="BI683" s="75"/>
      <c r="BJ683" s="75"/>
      <c r="BK683" s="75"/>
      <c r="BL683" s="75"/>
      <c r="BM683" s="75"/>
      <c r="BN683" s="75"/>
      <c r="BO683" s="75"/>
      <c r="BP683" s="75"/>
      <c r="BQ683" s="75"/>
      <c r="BR683" s="75"/>
      <c r="BS683" s="75"/>
      <c r="BT683" s="75"/>
      <c r="BU683" s="75"/>
      <c r="BV683" s="75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75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75"/>
      <c r="CV683" s="75"/>
      <c r="CW683" s="75"/>
      <c r="CX683" s="75"/>
      <c r="CY683" s="75"/>
      <c r="CZ683" s="75"/>
      <c r="DA683" s="75"/>
      <c r="DB683" s="75"/>
      <c r="DC683" s="75"/>
      <c r="DD683" s="75"/>
      <c r="DE683" s="75"/>
      <c r="DF683" s="75"/>
      <c r="DG683" s="75"/>
    </row>
    <row r="684" spans="1:112" x14ac:dyDescent="0.25">
      <c r="A684" s="189" t="s">
        <v>82</v>
      </c>
      <c r="C684" s="95">
        <v>110</v>
      </c>
      <c r="D684" s="96"/>
      <c r="E684" s="97"/>
      <c r="F684" s="100">
        <v>3.77</v>
      </c>
      <c r="G684" s="95">
        <v>2.75</v>
      </c>
      <c r="H684" s="100">
        <v>5</v>
      </c>
      <c r="I684" s="95">
        <v>62.1</v>
      </c>
      <c r="J684" s="191" t="s">
        <v>159</v>
      </c>
    </row>
    <row r="685" spans="1:112" x14ac:dyDescent="0.25">
      <c r="A685" s="189"/>
      <c r="B685" s="94" t="s">
        <v>83</v>
      </c>
      <c r="C685" s="95"/>
      <c r="D685" s="96">
        <v>114</v>
      </c>
      <c r="E685" s="97">
        <v>110</v>
      </c>
      <c r="F685" s="97"/>
      <c r="G685" s="97"/>
      <c r="H685" s="97"/>
      <c r="I685" s="97"/>
      <c r="J685" s="191"/>
    </row>
    <row r="686" spans="1:112" s="58" customFormat="1" ht="17.25" customHeight="1" thickBot="1" x14ac:dyDescent="0.3">
      <c r="A686" s="102" t="s">
        <v>201</v>
      </c>
      <c r="B686" s="102"/>
      <c r="C686" s="103" t="s">
        <v>377</v>
      </c>
      <c r="D686" s="102"/>
      <c r="E686" s="102"/>
      <c r="F686" s="103">
        <v>10.7</v>
      </c>
      <c r="G686" s="103">
        <v>13.7</v>
      </c>
      <c r="H686" s="103">
        <v>11</v>
      </c>
      <c r="I686" s="103">
        <v>210</v>
      </c>
      <c r="J686" s="252" t="s">
        <v>380</v>
      </c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  <c r="CG686" s="79"/>
      <c r="CH686" s="79"/>
      <c r="CI686" s="79"/>
      <c r="CJ686" s="79"/>
      <c r="CK686" s="79"/>
      <c r="CL686" s="79"/>
      <c r="CM686" s="79"/>
      <c r="CN686" s="79"/>
      <c r="CO686" s="79"/>
      <c r="CP686" s="79"/>
      <c r="CQ686" s="79"/>
      <c r="CR686" s="79"/>
      <c r="CS686" s="79"/>
      <c r="CT686" s="79"/>
      <c r="CU686" s="79"/>
      <c r="CV686" s="79"/>
      <c r="CW686" s="79"/>
      <c r="CX686" s="79"/>
      <c r="CY686" s="79"/>
      <c r="CZ686" s="79"/>
      <c r="DA686" s="79"/>
      <c r="DB686" s="79"/>
      <c r="DC686" s="79"/>
      <c r="DD686" s="79"/>
      <c r="DE686" s="79"/>
      <c r="DF686" s="79"/>
      <c r="DG686" s="79"/>
      <c r="DH686" s="33"/>
    </row>
    <row r="687" spans="1:112" s="58" customFormat="1" x14ac:dyDescent="0.25">
      <c r="A687" s="102"/>
      <c r="B687" s="102" t="s">
        <v>203</v>
      </c>
      <c r="C687" s="102"/>
      <c r="D687" s="102">
        <v>60.65</v>
      </c>
      <c r="E687" s="102">
        <v>39.42</v>
      </c>
      <c r="F687" s="109"/>
      <c r="G687" s="110"/>
      <c r="H687" s="111"/>
      <c r="I687" s="112"/>
      <c r="J687" s="250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79"/>
      <c r="CB687" s="79"/>
      <c r="CC687" s="79"/>
      <c r="CD687" s="79"/>
      <c r="CE687" s="79"/>
      <c r="CF687" s="79"/>
      <c r="CG687" s="79"/>
      <c r="CH687" s="79"/>
      <c r="CI687" s="79"/>
      <c r="CJ687" s="79"/>
      <c r="CK687" s="79"/>
      <c r="CL687" s="79"/>
      <c r="CM687" s="79"/>
      <c r="CN687" s="79"/>
      <c r="CO687" s="79"/>
      <c r="CP687" s="79"/>
      <c r="CQ687" s="79"/>
      <c r="CR687" s="79"/>
      <c r="CS687" s="79"/>
      <c r="CT687" s="79"/>
      <c r="CU687" s="79"/>
      <c r="CV687" s="79"/>
      <c r="CW687" s="79"/>
      <c r="CX687" s="79"/>
      <c r="CY687" s="79"/>
      <c r="CZ687" s="79"/>
      <c r="DA687" s="79"/>
      <c r="DB687" s="79"/>
      <c r="DC687" s="79"/>
      <c r="DD687" s="79"/>
      <c r="DE687" s="79"/>
      <c r="DF687" s="79"/>
      <c r="DG687" s="79"/>
      <c r="DH687" s="33"/>
    </row>
    <row r="688" spans="1:112" s="58" customFormat="1" x14ac:dyDescent="0.25">
      <c r="A688" s="102"/>
      <c r="B688" s="102" t="s">
        <v>112</v>
      </c>
      <c r="C688" s="102"/>
      <c r="D688" s="102"/>
      <c r="E688" s="102">
        <v>25</v>
      </c>
      <c r="F688" s="115"/>
      <c r="G688" s="251"/>
      <c r="H688" s="103"/>
      <c r="I688" s="135"/>
      <c r="J688" s="252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79"/>
      <c r="CB688" s="79"/>
      <c r="CC688" s="79"/>
      <c r="CD688" s="79"/>
      <c r="CE688" s="79"/>
      <c r="CF688" s="79"/>
      <c r="CG688" s="79"/>
      <c r="CH688" s="79"/>
      <c r="CI688" s="79"/>
      <c r="CJ688" s="79"/>
      <c r="CK688" s="79"/>
      <c r="CL688" s="79"/>
      <c r="CM688" s="79"/>
      <c r="CN688" s="79"/>
      <c r="CO688" s="79"/>
      <c r="CP688" s="79"/>
      <c r="CQ688" s="79"/>
      <c r="CR688" s="79"/>
      <c r="CS688" s="79"/>
      <c r="CT688" s="79"/>
      <c r="CU688" s="79"/>
      <c r="CV688" s="79"/>
      <c r="CW688" s="79"/>
      <c r="CX688" s="79"/>
      <c r="CY688" s="79"/>
      <c r="CZ688" s="79"/>
      <c r="DA688" s="79"/>
      <c r="DB688" s="79"/>
      <c r="DC688" s="79"/>
      <c r="DD688" s="79"/>
      <c r="DE688" s="79"/>
      <c r="DF688" s="79"/>
      <c r="DG688" s="79"/>
      <c r="DH688" s="33"/>
    </row>
    <row r="689" spans="1:112" s="58" customFormat="1" x14ac:dyDescent="0.25">
      <c r="A689" s="102"/>
      <c r="B689" s="102" t="s">
        <v>42</v>
      </c>
      <c r="C689" s="102"/>
      <c r="D689" s="102">
        <v>36.6</v>
      </c>
      <c r="E689" s="102">
        <v>29.3</v>
      </c>
      <c r="F689" s="115"/>
      <c r="G689" s="251"/>
      <c r="H689" s="103"/>
      <c r="I689" s="135"/>
      <c r="J689" s="252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79"/>
      <c r="CB689" s="79"/>
      <c r="CC689" s="79"/>
      <c r="CD689" s="79"/>
      <c r="CE689" s="79"/>
      <c r="CF689" s="79"/>
      <c r="CG689" s="79"/>
      <c r="CH689" s="79"/>
      <c r="CI689" s="79"/>
      <c r="CJ689" s="79"/>
      <c r="CK689" s="79"/>
      <c r="CL689" s="79"/>
      <c r="CM689" s="79"/>
      <c r="CN689" s="79"/>
      <c r="CO689" s="79"/>
      <c r="CP689" s="79"/>
      <c r="CQ689" s="79"/>
      <c r="CR689" s="79"/>
      <c r="CS689" s="79"/>
      <c r="CT689" s="79"/>
      <c r="CU689" s="79"/>
      <c r="CV689" s="79"/>
      <c r="CW689" s="79"/>
      <c r="CX689" s="79"/>
      <c r="CY689" s="79"/>
      <c r="CZ689" s="79"/>
      <c r="DA689" s="79"/>
      <c r="DB689" s="79"/>
      <c r="DC689" s="79"/>
      <c r="DD689" s="79"/>
      <c r="DE689" s="79"/>
      <c r="DF689" s="79"/>
      <c r="DG689" s="79"/>
      <c r="DH689" s="33"/>
    </row>
    <row r="690" spans="1:112" s="58" customFormat="1" x14ac:dyDescent="0.25">
      <c r="A690" s="102"/>
      <c r="B690" s="102" t="s">
        <v>207</v>
      </c>
      <c r="C690" s="102"/>
      <c r="D690" s="102">
        <v>53.2</v>
      </c>
      <c r="E690" s="102">
        <v>40</v>
      </c>
      <c r="F690" s="115"/>
      <c r="G690" s="251"/>
      <c r="H690" s="103"/>
      <c r="I690" s="135"/>
      <c r="J690" s="252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79"/>
      <c r="CB690" s="79"/>
      <c r="CC690" s="79"/>
      <c r="CD690" s="79"/>
      <c r="CE690" s="79"/>
      <c r="CF690" s="79"/>
      <c r="CG690" s="79"/>
      <c r="CH690" s="79"/>
      <c r="CI690" s="79"/>
      <c r="CJ690" s="79"/>
      <c r="CK690" s="79"/>
      <c r="CL690" s="79"/>
      <c r="CM690" s="79"/>
      <c r="CN690" s="79"/>
      <c r="CO690" s="79"/>
      <c r="CP690" s="79"/>
      <c r="CQ690" s="79"/>
      <c r="CR690" s="79"/>
      <c r="CS690" s="79"/>
      <c r="CT690" s="79"/>
      <c r="CU690" s="79"/>
      <c r="CV690" s="79"/>
      <c r="CW690" s="79"/>
      <c r="CX690" s="79"/>
      <c r="CY690" s="79"/>
      <c r="CZ690" s="79"/>
      <c r="DA690" s="79"/>
      <c r="DB690" s="79"/>
      <c r="DC690" s="79"/>
      <c r="DD690" s="79"/>
      <c r="DE690" s="79"/>
      <c r="DF690" s="79"/>
      <c r="DG690" s="79"/>
      <c r="DH690" s="33"/>
    </row>
    <row r="691" spans="1:112" s="58" customFormat="1" x14ac:dyDescent="0.25">
      <c r="A691" s="102"/>
      <c r="B691" s="102" t="s">
        <v>111</v>
      </c>
      <c r="C691" s="102"/>
      <c r="D691" s="102">
        <v>17.14</v>
      </c>
      <c r="E691" s="102">
        <v>14.4</v>
      </c>
      <c r="F691" s="115"/>
      <c r="G691" s="116"/>
      <c r="H691" s="103"/>
      <c r="I691" s="117"/>
      <c r="J691" s="252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79"/>
      <c r="CB691" s="79"/>
      <c r="CC691" s="79"/>
      <c r="CD691" s="79"/>
      <c r="CE691" s="79"/>
      <c r="CF691" s="79"/>
      <c r="CG691" s="79"/>
      <c r="CH691" s="79"/>
      <c r="CI691" s="79"/>
      <c r="CJ691" s="79"/>
      <c r="CK691" s="79"/>
      <c r="CL691" s="79"/>
      <c r="CM691" s="79"/>
      <c r="CN691" s="79"/>
      <c r="CO691" s="79"/>
      <c r="CP691" s="79"/>
      <c r="CQ691" s="79"/>
      <c r="CR691" s="79"/>
      <c r="CS691" s="79"/>
      <c r="CT691" s="79"/>
      <c r="CU691" s="79"/>
      <c r="CV691" s="79"/>
      <c r="CW691" s="79"/>
      <c r="CX691" s="79"/>
      <c r="CY691" s="79"/>
      <c r="CZ691" s="79"/>
      <c r="DA691" s="79"/>
      <c r="DB691" s="79"/>
      <c r="DC691" s="79"/>
      <c r="DD691" s="79"/>
      <c r="DE691" s="79"/>
      <c r="DF691" s="79"/>
      <c r="DG691" s="79"/>
      <c r="DH691" s="33"/>
    </row>
    <row r="692" spans="1:112" s="58" customFormat="1" x14ac:dyDescent="0.25">
      <c r="A692" s="102"/>
      <c r="B692" s="102" t="s">
        <v>188</v>
      </c>
      <c r="C692" s="102"/>
      <c r="D692" s="102">
        <v>31.92</v>
      </c>
      <c r="E692" s="102">
        <v>24</v>
      </c>
      <c r="F692" s="115"/>
      <c r="G692" s="116"/>
      <c r="H692" s="103"/>
      <c r="I692" s="117"/>
      <c r="J692" s="252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79"/>
      <c r="CB692" s="79"/>
      <c r="CC692" s="79"/>
      <c r="CD692" s="79"/>
      <c r="CE692" s="79"/>
      <c r="CF692" s="79"/>
      <c r="CG692" s="79"/>
      <c r="CH692" s="79"/>
      <c r="CI692" s="79"/>
      <c r="CJ692" s="79"/>
      <c r="CK692" s="79"/>
      <c r="CL692" s="79"/>
      <c r="CM692" s="79"/>
      <c r="CN692" s="79"/>
      <c r="CO692" s="79"/>
      <c r="CP692" s="79"/>
      <c r="CQ692" s="79"/>
      <c r="CR692" s="79"/>
      <c r="CS692" s="79"/>
      <c r="CT692" s="79"/>
      <c r="CU692" s="79"/>
      <c r="CV692" s="79"/>
      <c r="CW692" s="79"/>
      <c r="CX692" s="79"/>
      <c r="CY692" s="79"/>
      <c r="CZ692" s="79"/>
      <c r="DA692" s="79"/>
      <c r="DB692" s="79"/>
      <c r="DC692" s="79"/>
      <c r="DD692" s="79"/>
      <c r="DE692" s="79"/>
      <c r="DF692" s="79"/>
      <c r="DG692" s="79"/>
      <c r="DH692" s="33"/>
    </row>
    <row r="693" spans="1:112" s="58" customFormat="1" x14ac:dyDescent="0.25">
      <c r="A693" s="102"/>
      <c r="B693" s="102" t="s">
        <v>39</v>
      </c>
      <c r="C693" s="102"/>
      <c r="D693" s="102">
        <v>1.1000000000000001</v>
      </c>
      <c r="E693" s="102">
        <v>1.1000000000000001</v>
      </c>
      <c r="F693" s="115"/>
      <c r="G693" s="116"/>
      <c r="H693" s="103"/>
      <c r="I693" s="117"/>
      <c r="J693" s="252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  <c r="AC693" s="79"/>
      <c r="AD693" s="79"/>
      <c r="AE693" s="79"/>
      <c r="AF693" s="79"/>
      <c r="AG693" s="79"/>
      <c r="AH693" s="79"/>
      <c r="AI693" s="79"/>
      <c r="AJ693" s="79"/>
      <c r="AK693" s="79"/>
      <c r="AL693" s="79"/>
      <c r="AM693" s="79"/>
      <c r="AN693" s="79"/>
      <c r="AO693" s="79"/>
      <c r="AP693" s="79"/>
      <c r="AQ693" s="79"/>
      <c r="AR693" s="79"/>
      <c r="AS693" s="79"/>
      <c r="AT693" s="79"/>
      <c r="AU693" s="79"/>
      <c r="AV693" s="79"/>
      <c r="AW693" s="79"/>
      <c r="AX693" s="79"/>
      <c r="AY693" s="79"/>
      <c r="AZ693" s="79"/>
      <c r="BA693" s="79"/>
      <c r="BB693" s="79"/>
      <c r="BC693" s="79"/>
      <c r="BD693" s="79"/>
      <c r="BE693" s="79"/>
      <c r="BF693" s="79"/>
      <c r="BG693" s="79"/>
      <c r="BH693" s="79"/>
      <c r="BI693" s="79"/>
      <c r="BJ693" s="79"/>
      <c r="BK693" s="79"/>
      <c r="BL693" s="79"/>
      <c r="BM693" s="79"/>
      <c r="BN693" s="79"/>
      <c r="BO693" s="79"/>
      <c r="BP693" s="79"/>
      <c r="BQ693" s="79"/>
      <c r="BR693" s="79"/>
      <c r="BS693" s="79"/>
      <c r="BT693" s="79"/>
      <c r="BU693" s="79"/>
      <c r="BV693" s="79"/>
      <c r="BW693" s="79"/>
      <c r="BX693" s="79"/>
      <c r="BY693" s="79"/>
      <c r="BZ693" s="79"/>
      <c r="CA693" s="79"/>
      <c r="CB693" s="79"/>
      <c r="CC693" s="79"/>
      <c r="CD693" s="79"/>
      <c r="CE693" s="79"/>
      <c r="CF693" s="79"/>
      <c r="CG693" s="79"/>
      <c r="CH693" s="79"/>
      <c r="CI693" s="79"/>
      <c r="CJ693" s="79"/>
      <c r="CK693" s="79"/>
      <c r="CL693" s="79"/>
      <c r="CM693" s="79"/>
      <c r="CN693" s="79"/>
      <c r="CO693" s="79"/>
      <c r="CP693" s="79"/>
      <c r="CQ693" s="79"/>
      <c r="CR693" s="79"/>
      <c r="CS693" s="79"/>
      <c r="CT693" s="79"/>
      <c r="CU693" s="79"/>
      <c r="CV693" s="79"/>
      <c r="CW693" s="79"/>
      <c r="CX693" s="79"/>
      <c r="CY693" s="79"/>
      <c r="CZ693" s="79"/>
      <c r="DA693" s="79"/>
      <c r="DB693" s="79"/>
      <c r="DC693" s="79"/>
      <c r="DD693" s="79"/>
      <c r="DE693" s="79"/>
      <c r="DF693" s="79"/>
      <c r="DG693" s="79"/>
      <c r="DH693" s="33"/>
    </row>
    <row r="694" spans="1:112" s="58" customFormat="1" x14ac:dyDescent="0.25">
      <c r="A694" s="102"/>
      <c r="B694" s="102" t="s">
        <v>378</v>
      </c>
      <c r="C694" s="102"/>
      <c r="D694" s="102">
        <v>2</v>
      </c>
      <c r="E694" s="102">
        <v>2</v>
      </c>
      <c r="F694" s="115"/>
      <c r="G694" s="116"/>
      <c r="H694" s="103"/>
      <c r="I694" s="117"/>
      <c r="J694" s="252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  <c r="AC694" s="79"/>
      <c r="AD694" s="79"/>
      <c r="AE694" s="79"/>
      <c r="AF694" s="79"/>
      <c r="AG694" s="79"/>
      <c r="AH694" s="79"/>
      <c r="AI694" s="79"/>
      <c r="AJ694" s="79"/>
      <c r="AK694" s="79"/>
      <c r="AL694" s="79"/>
      <c r="AM694" s="79"/>
      <c r="AN694" s="79"/>
      <c r="AO694" s="79"/>
      <c r="AP694" s="79"/>
      <c r="AQ694" s="79"/>
      <c r="AR694" s="79"/>
      <c r="AS694" s="79"/>
      <c r="AT694" s="79"/>
      <c r="AU694" s="79"/>
      <c r="AV694" s="79"/>
      <c r="AW694" s="79"/>
      <c r="AX694" s="79"/>
      <c r="AY694" s="79"/>
      <c r="AZ694" s="79"/>
      <c r="BA694" s="79"/>
      <c r="BB694" s="79"/>
      <c r="BC694" s="79"/>
      <c r="BD694" s="79"/>
      <c r="BE694" s="79"/>
      <c r="BF694" s="79"/>
      <c r="BG694" s="79"/>
      <c r="BH694" s="79"/>
      <c r="BI694" s="79"/>
      <c r="BJ694" s="79"/>
      <c r="BK694" s="79"/>
      <c r="BL694" s="79"/>
      <c r="BM694" s="79"/>
      <c r="BN694" s="79"/>
      <c r="BO694" s="79"/>
      <c r="BP694" s="79"/>
      <c r="BQ694" s="79"/>
      <c r="BR694" s="79"/>
      <c r="BS694" s="79"/>
      <c r="BT694" s="79"/>
      <c r="BU694" s="79"/>
      <c r="BV694" s="79"/>
      <c r="BW694" s="79"/>
      <c r="BX694" s="79"/>
      <c r="BY694" s="79"/>
      <c r="BZ694" s="79"/>
      <c r="CA694" s="79"/>
      <c r="CB694" s="79"/>
      <c r="CC694" s="79"/>
      <c r="CD694" s="79"/>
      <c r="CE694" s="79"/>
      <c r="CF694" s="79"/>
      <c r="CG694" s="79"/>
      <c r="CH694" s="79"/>
      <c r="CI694" s="79"/>
      <c r="CJ694" s="79"/>
      <c r="CK694" s="79"/>
      <c r="CL694" s="79"/>
      <c r="CM694" s="79"/>
      <c r="CN694" s="79"/>
      <c r="CO694" s="79"/>
      <c r="CP694" s="79"/>
      <c r="CQ694" s="79"/>
      <c r="CR694" s="79"/>
      <c r="CS694" s="79"/>
      <c r="CT694" s="79"/>
      <c r="CU694" s="79"/>
      <c r="CV694" s="79"/>
      <c r="CW694" s="79"/>
      <c r="CX694" s="79"/>
      <c r="CY694" s="79"/>
      <c r="CZ694" s="79"/>
      <c r="DA694" s="79"/>
      <c r="DB694" s="79"/>
      <c r="DC694" s="79"/>
      <c r="DD694" s="79"/>
      <c r="DE694" s="79"/>
      <c r="DF694" s="79"/>
      <c r="DG694" s="79"/>
      <c r="DH694" s="33"/>
    </row>
    <row r="695" spans="1:112" s="58" customFormat="1" x14ac:dyDescent="0.25">
      <c r="A695" s="102"/>
      <c r="B695" s="102" t="s">
        <v>379</v>
      </c>
      <c r="C695" s="102"/>
      <c r="D695" s="102"/>
      <c r="E695" s="102"/>
      <c r="F695" s="115"/>
      <c r="G695" s="116"/>
      <c r="H695" s="103"/>
      <c r="I695" s="117"/>
      <c r="J695" s="252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  <c r="AC695" s="79"/>
      <c r="AD695" s="79"/>
      <c r="AE695" s="79"/>
      <c r="AF695" s="79"/>
      <c r="AG695" s="79"/>
      <c r="AH695" s="79"/>
      <c r="AI695" s="79"/>
      <c r="AJ695" s="79"/>
      <c r="AK695" s="79"/>
      <c r="AL695" s="79"/>
      <c r="AM695" s="79"/>
      <c r="AN695" s="79"/>
      <c r="AO695" s="79"/>
      <c r="AP695" s="79"/>
      <c r="AQ695" s="79"/>
      <c r="AR695" s="79"/>
      <c r="AS695" s="79"/>
      <c r="AT695" s="79"/>
      <c r="AU695" s="79"/>
      <c r="AV695" s="79"/>
      <c r="AW695" s="79"/>
      <c r="AX695" s="79"/>
      <c r="AY695" s="79"/>
      <c r="AZ695" s="79"/>
      <c r="BA695" s="79"/>
      <c r="BB695" s="79"/>
      <c r="BC695" s="79"/>
      <c r="BD695" s="79"/>
      <c r="BE695" s="79"/>
      <c r="BF695" s="79"/>
      <c r="BG695" s="79"/>
      <c r="BH695" s="79"/>
      <c r="BI695" s="79"/>
      <c r="BJ695" s="79"/>
      <c r="BK695" s="79"/>
      <c r="BL695" s="79"/>
      <c r="BM695" s="79"/>
      <c r="BN695" s="79"/>
      <c r="BO695" s="79"/>
      <c r="BP695" s="79"/>
      <c r="BQ695" s="79"/>
      <c r="BR695" s="79"/>
      <c r="BS695" s="79"/>
      <c r="BT695" s="79"/>
      <c r="BU695" s="79"/>
      <c r="BV695" s="79"/>
      <c r="BW695" s="79"/>
      <c r="BX695" s="79"/>
      <c r="BY695" s="79"/>
      <c r="BZ695" s="79"/>
      <c r="CA695" s="79"/>
      <c r="CB695" s="79"/>
      <c r="CC695" s="79"/>
      <c r="CD695" s="79"/>
      <c r="CE695" s="79"/>
      <c r="CF695" s="79"/>
      <c r="CG695" s="79"/>
      <c r="CH695" s="79"/>
      <c r="CI695" s="79"/>
      <c r="CJ695" s="79"/>
      <c r="CK695" s="79"/>
      <c r="CL695" s="79"/>
      <c r="CM695" s="79"/>
      <c r="CN695" s="79"/>
      <c r="CO695" s="79"/>
      <c r="CP695" s="79"/>
      <c r="CQ695" s="79"/>
      <c r="CR695" s="79"/>
      <c r="CS695" s="79"/>
      <c r="CT695" s="79"/>
      <c r="CU695" s="79"/>
      <c r="CV695" s="79"/>
      <c r="CW695" s="79"/>
      <c r="CX695" s="79"/>
      <c r="CY695" s="79"/>
      <c r="CZ695" s="79"/>
      <c r="DA695" s="79"/>
      <c r="DB695" s="79"/>
      <c r="DC695" s="79"/>
      <c r="DD695" s="79"/>
      <c r="DE695" s="79"/>
      <c r="DF695" s="79"/>
      <c r="DG695" s="79"/>
      <c r="DH695" s="33"/>
    </row>
    <row r="696" spans="1:112" s="58" customFormat="1" x14ac:dyDescent="0.25">
      <c r="A696" s="102"/>
      <c r="B696" s="102" t="s">
        <v>248</v>
      </c>
      <c r="C696" s="102"/>
      <c r="D696" s="102">
        <v>2</v>
      </c>
      <c r="E696" s="102">
        <v>2</v>
      </c>
      <c r="F696" s="115"/>
      <c r="G696" s="116"/>
      <c r="H696" s="103"/>
      <c r="I696" s="117"/>
      <c r="J696" s="252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  <c r="AC696" s="79"/>
      <c r="AD696" s="79"/>
      <c r="AE696" s="79"/>
      <c r="AF696" s="79"/>
      <c r="AG696" s="79"/>
      <c r="AH696" s="79"/>
      <c r="AI696" s="79"/>
      <c r="AJ696" s="79"/>
      <c r="AK696" s="79"/>
      <c r="AL696" s="79"/>
      <c r="AM696" s="79"/>
      <c r="AN696" s="79"/>
      <c r="AO696" s="79"/>
      <c r="AP696" s="79"/>
      <c r="AQ696" s="79"/>
      <c r="AR696" s="79"/>
      <c r="AS696" s="79"/>
      <c r="AT696" s="79"/>
      <c r="AU696" s="79"/>
      <c r="AV696" s="79"/>
      <c r="AW696" s="79"/>
      <c r="AX696" s="79"/>
      <c r="AY696" s="79"/>
      <c r="AZ696" s="79"/>
      <c r="BA696" s="79"/>
      <c r="BB696" s="79"/>
      <c r="BC696" s="79"/>
      <c r="BD696" s="79"/>
      <c r="BE696" s="79"/>
      <c r="BF696" s="79"/>
      <c r="BG696" s="79"/>
      <c r="BH696" s="79"/>
      <c r="BI696" s="79"/>
      <c r="BJ696" s="79"/>
      <c r="BK696" s="79"/>
      <c r="BL696" s="79"/>
      <c r="BM696" s="79"/>
      <c r="BN696" s="79"/>
      <c r="BO696" s="79"/>
      <c r="BP696" s="79"/>
      <c r="BQ696" s="79"/>
      <c r="BR696" s="79"/>
      <c r="BS696" s="79"/>
      <c r="BT696" s="79"/>
      <c r="BU696" s="79"/>
      <c r="BV696" s="79"/>
      <c r="BW696" s="79"/>
      <c r="BX696" s="79"/>
      <c r="BY696" s="79"/>
      <c r="BZ696" s="79"/>
      <c r="CA696" s="79"/>
      <c r="CB696" s="79"/>
      <c r="CC696" s="79"/>
      <c r="CD696" s="79"/>
      <c r="CE696" s="79"/>
      <c r="CF696" s="79"/>
      <c r="CG696" s="79"/>
      <c r="CH696" s="79"/>
      <c r="CI696" s="79"/>
      <c r="CJ696" s="79"/>
      <c r="CK696" s="79"/>
      <c r="CL696" s="79"/>
      <c r="CM696" s="79"/>
      <c r="CN696" s="79"/>
      <c r="CO696" s="79"/>
      <c r="CP696" s="79"/>
      <c r="CQ696" s="79"/>
      <c r="CR696" s="79"/>
      <c r="CS696" s="79"/>
      <c r="CT696" s="79"/>
      <c r="CU696" s="79"/>
      <c r="CV696" s="79"/>
      <c r="CW696" s="79"/>
      <c r="CX696" s="79"/>
      <c r="CY696" s="79"/>
      <c r="CZ696" s="79"/>
      <c r="DA696" s="79"/>
      <c r="DB696" s="79"/>
      <c r="DC696" s="79"/>
      <c r="DD696" s="79"/>
      <c r="DE696" s="79"/>
      <c r="DF696" s="79"/>
      <c r="DG696" s="79"/>
      <c r="DH696" s="33"/>
    </row>
    <row r="697" spans="1:112" s="58" customFormat="1" x14ac:dyDescent="0.25">
      <c r="A697" s="102"/>
      <c r="B697" s="102" t="s">
        <v>58</v>
      </c>
      <c r="C697" s="102"/>
      <c r="D697" s="102">
        <v>2.4</v>
      </c>
      <c r="E697" s="102">
        <v>2.4</v>
      </c>
      <c r="F697" s="115"/>
      <c r="G697" s="116"/>
      <c r="H697" s="103"/>
      <c r="I697" s="117"/>
      <c r="J697" s="252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  <c r="AC697" s="79"/>
      <c r="AD697" s="79"/>
      <c r="AE697" s="79"/>
      <c r="AF697" s="79"/>
      <c r="AG697" s="79"/>
      <c r="AH697" s="79"/>
      <c r="AI697" s="79"/>
      <c r="AJ697" s="79"/>
      <c r="AK697" s="79"/>
      <c r="AL697" s="79"/>
      <c r="AM697" s="79"/>
      <c r="AN697" s="79"/>
      <c r="AO697" s="79"/>
      <c r="AP697" s="79"/>
      <c r="AQ697" s="79"/>
      <c r="AR697" s="79"/>
      <c r="AS697" s="79"/>
      <c r="AT697" s="79"/>
      <c r="AU697" s="79"/>
      <c r="AV697" s="79"/>
      <c r="AW697" s="79"/>
      <c r="AX697" s="79"/>
      <c r="AY697" s="79"/>
      <c r="AZ697" s="79"/>
      <c r="BA697" s="79"/>
      <c r="BB697" s="79"/>
      <c r="BC697" s="79"/>
      <c r="BD697" s="79"/>
      <c r="BE697" s="79"/>
      <c r="BF697" s="79"/>
      <c r="BG697" s="79"/>
      <c r="BH697" s="79"/>
      <c r="BI697" s="79"/>
      <c r="BJ697" s="79"/>
      <c r="BK697" s="79"/>
      <c r="BL697" s="79"/>
      <c r="BM697" s="79"/>
      <c r="BN697" s="79"/>
      <c r="BO697" s="79"/>
      <c r="BP697" s="79"/>
      <c r="BQ697" s="79"/>
      <c r="BR697" s="79"/>
      <c r="BS697" s="79"/>
      <c r="BT697" s="79"/>
      <c r="BU697" s="79"/>
      <c r="BV697" s="79"/>
      <c r="BW697" s="79"/>
      <c r="BX697" s="79"/>
      <c r="BY697" s="79"/>
      <c r="BZ697" s="79"/>
      <c r="CA697" s="79"/>
      <c r="CB697" s="79"/>
      <c r="CC697" s="79"/>
      <c r="CD697" s="79"/>
      <c r="CE697" s="79"/>
      <c r="CF697" s="79"/>
      <c r="CG697" s="79"/>
      <c r="CH697" s="79"/>
      <c r="CI697" s="79"/>
      <c r="CJ697" s="79"/>
      <c r="CK697" s="79"/>
      <c r="CL697" s="79"/>
      <c r="CM697" s="79"/>
      <c r="CN697" s="79"/>
      <c r="CO697" s="79"/>
      <c r="CP697" s="79"/>
      <c r="CQ697" s="79"/>
      <c r="CR697" s="79"/>
      <c r="CS697" s="79"/>
      <c r="CT697" s="79"/>
      <c r="CU697" s="79"/>
      <c r="CV697" s="79"/>
      <c r="CW697" s="79"/>
      <c r="CX697" s="79"/>
      <c r="CY697" s="79"/>
      <c r="CZ697" s="79"/>
      <c r="DA697" s="79"/>
      <c r="DB697" s="79"/>
      <c r="DC697" s="79"/>
      <c r="DD697" s="79"/>
      <c r="DE697" s="79"/>
      <c r="DF697" s="79"/>
      <c r="DG697" s="79"/>
      <c r="DH697" s="33"/>
    </row>
    <row r="698" spans="1:112" s="58" customFormat="1" x14ac:dyDescent="0.25">
      <c r="A698" s="102"/>
      <c r="B698" s="102" t="s">
        <v>52</v>
      </c>
      <c r="C698" s="102"/>
      <c r="D698" s="102">
        <v>41</v>
      </c>
      <c r="E698" s="102">
        <v>41</v>
      </c>
      <c r="F698" s="115"/>
      <c r="G698" s="116"/>
      <c r="H698" s="103"/>
      <c r="I698" s="117"/>
      <c r="J698" s="252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  <c r="AC698" s="79"/>
      <c r="AD698" s="79"/>
      <c r="AE698" s="79"/>
      <c r="AF698" s="79"/>
      <c r="AG698" s="79"/>
      <c r="AH698" s="79"/>
      <c r="AI698" s="79"/>
      <c r="AJ698" s="79"/>
      <c r="AK698" s="79"/>
      <c r="AL698" s="79"/>
      <c r="AM698" s="79"/>
      <c r="AN698" s="79"/>
      <c r="AO698" s="79"/>
      <c r="AP698" s="79"/>
      <c r="AQ698" s="79"/>
      <c r="AR698" s="79"/>
      <c r="AS698" s="79"/>
      <c r="AT698" s="79"/>
      <c r="AU698" s="79"/>
      <c r="AV698" s="79"/>
      <c r="AW698" s="79"/>
      <c r="AX698" s="79"/>
      <c r="AY698" s="79"/>
      <c r="AZ698" s="79"/>
      <c r="BA698" s="79"/>
      <c r="BB698" s="79"/>
      <c r="BC698" s="79"/>
      <c r="BD698" s="79"/>
      <c r="BE698" s="79"/>
      <c r="BF698" s="79"/>
      <c r="BG698" s="79"/>
      <c r="BH698" s="79"/>
      <c r="BI698" s="79"/>
      <c r="BJ698" s="79"/>
      <c r="BK698" s="79"/>
      <c r="BL698" s="79"/>
      <c r="BM698" s="79"/>
      <c r="BN698" s="79"/>
      <c r="BO698" s="79"/>
      <c r="BP698" s="79"/>
      <c r="BQ698" s="79"/>
      <c r="BR698" s="79"/>
      <c r="BS698" s="79"/>
      <c r="BT698" s="79"/>
      <c r="BU698" s="79"/>
      <c r="BV698" s="79"/>
      <c r="BW698" s="79"/>
      <c r="BX698" s="79"/>
      <c r="BY698" s="79"/>
      <c r="BZ698" s="79"/>
      <c r="CA698" s="79"/>
      <c r="CB698" s="79"/>
      <c r="CC698" s="79"/>
      <c r="CD698" s="79"/>
      <c r="CE698" s="79"/>
      <c r="CF698" s="79"/>
      <c r="CG698" s="79"/>
      <c r="CH698" s="79"/>
      <c r="CI698" s="79"/>
      <c r="CJ698" s="79"/>
      <c r="CK698" s="79"/>
      <c r="CL698" s="79"/>
      <c r="CM698" s="79"/>
      <c r="CN698" s="79"/>
      <c r="CO698" s="79"/>
      <c r="CP698" s="79"/>
      <c r="CQ698" s="79"/>
      <c r="CR698" s="79"/>
      <c r="CS698" s="79"/>
      <c r="CT698" s="79"/>
      <c r="CU698" s="79"/>
      <c r="CV698" s="79"/>
      <c r="CW698" s="79"/>
      <c r="CX698" s="79"/>
      <c r="CY698" s="79"/>
      <c r="CZ698" s="79"/>
      <c r="DA698" s="79"/>
      <c r="DB698" s="79"/>
      <c r="DC698" s="79"/>
      <c r="DD698" s="79"/>
      <c r="DE698" s="79"/>
      <c r="DF698" s="79"/>
      <c r="DG698" s="79"/>
      <c r="DH698" s="33"/>
    </row>
    <row r="699" spans="1:112" s="58" customFormat="1" x14ac:dyDescent="0.25">
      <c r="A699" s="102"/>
      <c r="B699" s="102" t="s">
        <v>50</v>
      </c>
      <c r="C699" s="102"/>
      <c r="D699" s="102">
        <v>0.5</v>
      </c>
      <c r="E699" s="102">
        <v>0.5</v>
      </c>
      <c r="F699" s="115"/>
      <c r="G699" s="116"/>
      <c r="H699" s="103"/>
      <c r="I699" s="117"/>
      <c r="J699" s="252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  <c r="AC699" s="79"/>
      <c r="AD699" s="79"/>
      <c r="AE699" s="79"/>
      <c r="AF699" s="79"/>
      <c r="AG699" s="79"/>
      <c r="AH699" s="79"/>
      <c r="AI699" s="79"/>
      <c r="AJ699" s="79"/>
      <c r="AK699" s="79"/>
      <c r="AL699" s="79"/>
      <c r="AM699" s="79"/>
      <c r="AN699" s="79"/>
      <c r="AO699" s="79"/>
      <c r="AP699" s="79"/>
      <c r="AQ699" s="79"/>
      <c r="AR699" s="79"/>
      <c r="AS699" s="79"/>
      <c r="AT699" s="79"/>
      <c r="AU699" s="79"/>
      <c r="AV699" s="79"/>
      <c r="AW699" s="79"/>
      <c r="AX699" s="79"/>
      <c r="AY699" s="79"/>
      <c r="AZ699" s="79"/>
      <c r="BA699" s="79"/>
      <c r="BB699" s="79"/>
      <c r="BC699" s="79"/>
      <c r="BD699" s="79"/>
      <c r="BE699" s="79"/>
      <c r="BF699" s="79"/>
      <c r="BG699" s="79"/>
      <c r="BH699" s="79"/>
      <c r="BI699" s="79"/>
      <c r="BJ699" s="79"/>
      <c r="BK699" s="79"/>
      <c r="BL699" s="79"/>
      <c r="BM699" s="79"/>
      <c r="BN699" s="79"/>
      <c r="BO699" s="79"/>
      <c r="BP699" s="79"/>
      <c r="BQ699" s="79"/>
      <c r="BR699" s="79"/>
      <c r="BS699" s="79"/>
      <c r="BT699" s="79"/>
      <c r="BU699" s="79"/>
      <c r="BV699" s="79"/>
      <c r="BW699" s="79"/>
      <c r="BX699" s="79"/>
      <c r="BY699" s="79"/>
      <c r="BZ699" s="79"/>
      <c r="CA699" s="79"/>
      <c r="CB699" s="79"/>
      <c r="CC699" s="79"/>
      <c r="CD699" s="79"/>
      <c r="CE699" s="79"/>
      <c r="CF699" s="79"/>
      <c r="CG699" s="79"/>
      <c r="CH699" s="79"/>
      <c r="CI699" s="79"/>
      <c r="CJ699" s="79"/>
      <c r="CK699" s="79"/>
      <c r="CL699" s="79"/>
      <c r="CM699" s="79"/>
      <c r="CN699" s="79"/>
      <c r="CO699" s="79"/>
      <c r="CP699" s="79"/>
      <c r="CQ699" s="79"/>
      <c r="CR699" s="79"/>
      <c r="CS699" s="79"/>
      <c r="CT699" s="79"/>
      <c r="CU699" s="79"/>
      <c r="CV699" s="79"/>
      <c r="CW699" s="79"/>
      <c r="CX699" s="79"/>
      <c r="CY699" s="79"/>
      <c r="CZ699" s="79"/>
      <c r="DA699" s="79"/>
      <c r="DB699" s="79"/>
      <c r="DC699" s="79"/>
      <c r="DD699" s="79"/>
      <c r="DE699" s="79"/>
      <c r="DF699" s="79"/>
      <c r="DG699" s="79"/>
      <c r="DH699" s="33"/>
    </row>
    <row r="700" spans="1:112" s="58" customFormat="1" x14ac:dyDescent="0.25">
      <c r="A700" s="102"/>
      <c r="B700" s="102" t="s">
        <v>111</v>
      </c>
      <c r="C700" s="102"/>
      <c r="D700" s="102">
        <v>1.07</v>
      </c>
      <c r="E700" s="102">
        <v>0.9</v>
      </c>
      <c r="F700" s="115"/>
      <c r="G700" s="116"/>
      <c r="H700" s="103"/>
      <c r="I700" s="117"/>
      <c r="J700" s="252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  <c r="AC700" s="79"/>
      <c r="AD700" s="79"/>
      <c r="AE700" s="79"/>
      <c r="AF700" s="79"/>
      <c r="AG700" s="79"/>
      <c r="AH700" s="79"/>
      <c r="AI700" s="79"/>
      <c r="AJ700" s="79"/>
      <c r="AK700" s="79"/>
      <c r="AL700" s="79"/>
      <c r="AM700" s="79"/>
      <c r="AN700" s="79"/>
      <c r="AO700" s="79"/>
      <c r="AP700" s="79"/>
      <c r="AQ700" s="79"/>
      <c r="AR700" s="79"/>
      <c r="AS700" s="79"/>
      <c r="AT700" s="79"/>
      <c r="AU700" s="79"/>
      <c r="AV700" s="79"/>
      <c r="AW700" s="79"/>
      <c r="AX700" s="79"/>
      <c r="AY700" s="79"/>
      <c r="AZ700" s="79"/>
      <c r="BA700" s="79"/>
      <c r="BB700" s="79"/>
      <c r="BC700" s="79"/>
      <c r="BD700" s="79"/>
      <c r="BE700" s="79"/>
      <c r="BF700" s="79"/>
      <c r="BG700" s="79"/>
      <c r="BH700" s="79"/>
      <c r="BI700" s="79"/>
      <c r="BJ700" s="79"/>
      <c r="BK700" s="79"/>
      <c r="BL700" s="79"/>
      <c r="BM700" s="79"/>
      <c r="BN700" s="79"/>
      <c r="BO700" s="79"/>
      <c r="BP700" s="79"/>
      <c r="BQ700" s="79"/>
      <c r="BR700" s="79"/>
      <c r="BS700" s="79"/>
      <c r="BT700" s="79"/>
      <c r="BU700" s="79"/>
      <c r="BV700" s="79"/>
      <c r="BW700" s="79"/>
      <c r="BX700" s="79"/>
      <c r="BY700" s="79"/>
      <c r="BZ700" s="79"/>
      <c r="CA700" s="79"/>
      <c r="CB700" s="79"/>
      <c r="CC700" s="79"/>
      <c r="CD700" s="79"/>
      <c r="CE700" s="79"/>
      <c r="CF700" s="79"/>
      <c r="CG700" s="79"/>
      <c r="CH700" s="79"/>
      <c r="CI700" s="79"/>
      <c r="CJ700" s="79"/>
      <c r="CK700" s="79"/>
      <c r="CL700" s="79"/>
      <c r="CM700" s="79"/>
      <c r="CN700" s="79"/>
      <c r="CO700" s="79"/>
      <c r="CP700" s="79"/>
      <c r="CQ700" s="79"/>
      <c r="CR700" s="79"/>
      <c r="CS700" s="79"/>
      <c r="CT700" s="79"/>
      <c r="CU700" s="79"/>
      <c r="CV700" s="79"/>
      <c r="CW700" s="79"/>
      <c r="CX700" s="79"/>
      <c r="CY700" s="79"/>
      <c r="CZ700" s="79"/>
      <c r="DA700" s="79"/>
      <c r="DB700" s="79"/>
      <c r="DC700" s="79"/>
      <c r="DD700" s="79"/>
      <c r="DE700" s="79"/>
      <c r="DF700" s="79"/>
      <c r="DG700" s="79"/>
      <c r="DH700" s="33"/>
    </row>
    <row r="701" spans="1:112" s="58" customFormat="1" x14ac:dyDescent="0.25">
      <c r="A701" s="102"/>
      <c r="B701" s="102" t="s">
        <v>188</v>
      </c>
      <c r="C701" s="102"/>
      <c r="D701" s="102">
        <v>3.99</v>
      </c>
      <c r="E701" s="102">
        <v>3</v>
      </c>
      <c r="F701" s="115"/>
      <c r="G701" s="116"/>
      <c r="H701" s="103"/>
      <c r="I701" s="117"/>
      <c r="J701" s="252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  <c r="AC701" s="79"/>
      <c r="AD701" s="79"/>
      <c r="AE701" s="79"/>
      <c r="AF701" s="79"/>
      <c r="AG701" s="79"/>
      <c r="AH701" s="79"/>
      <c r="AI701" s="79"/>
      <c r="AJ701" s="79"/>
      <c r="AK701" s="79"/>
      <c r="AL701" s="79"/>
      <c r="AM701" s="79"/>
      <c r="AN701" s="79"/>
      <c r="AO701" s="79"/>
      <c r="AP701" s="79"/>
      <c r="AQ701" s="79"/>
      <c r="AR701" s="79"/>
      <c r="AS701" s="79"/>
      <c r="AT701" s="79"/>
      <c r="AU701" s="79"/>
      <c r="AV701" s="79"/>
      <c r="AW701" s="79"/>
      <c r="AX701" s="79"/>
      <c r="AY701" s="79"/>
      <c r="AZ701" s="79"/>
      <c r="BA701" s="79"/>
      <c r="BB701" s="79"/>
      <c r="BC701" s="79"/>
      <c r="BD701" s="79"/>
      <c r="BE701" s="79"/>
      <c r="BF701" s="79"/>
      <c r="BG701" s="79"/>
      <c r="BH701" s="79"/>
      <c r="BI701" s="79"/>
      <c r="BJ701" s="79"/>
      <c r="BK701" s="79"/>
      <c r="BL701" s="79"/>
      <c r="BM701" s="79"/>
      <c r="BN701" s="79"/>
      <c r="BO701" s="79"/>
      <c r="BP701" s="79"/>
      <c r="BQ701" s="79"/>
      <c r="BR701" s="79"/>
      <c r="BS701" s="79"/>
      <c r="BT701" s="79"/>
      <c r="BU701" s="79"/>
      <c r="BV701" s="79"/>
      <c r="BW701" s="79"/>
      <c r="BX701" s="79"/>
      <c r="BY701" s="79"/>
      <c r="BZ701" s="79"/>
      <c r="CA701" s="79"/>
      <c r="CB701" s="79"/>
      <c r="CC701" s="79"/>
      <c r="CD701" s="79"/>
      <c r="CE701" s="79"/>
      <c r="CF701" s="79"/>
      <c r="CG701" s="79"/>
      <c r="CH701" s="79"/>
      <c r="CI701" s="79"/>
      <c r="CJ701" s="79"/>
      <c r="CK701" s="79"/>
      <c r="CL701" s="79"/>
      <c r="CM701" s="79"/>
      <c r="CN701" s="79"/>
      <c r="CO701" s="79"/>
      <c r="CP701" s="79"/>
      <c r="CQ701" s="79"/>
      <c r="CR701" s="79"/>
      <c r="CS701" s="79"/>
      <c r="CT701" s="79"/>
      <c r="CU701" s="79"/>
      <c r="CV701" s="79"/>
      <c r="CW701" s="79"/>
      <c r="CX701" s="79"/>
      <c r="CY701" s="79"/>
      <c r="CZ701" s="79"/>
      <c r="DA701" s="79"/>
      <c r="DB701" s="79"/>
      <c r="DC701" s="79"/>
      <c r="DD701" s="79"/>
      <c r="DE701" s="79"/>
      <c r="DF701" s="79"/>
      <c r="DG701" s="79"/>
      <c r="DH701" s="33"/>
    </row>
    <row r="702" spans="1:112" s="58" customFormat="1" x14ac:dyDescent="0.25">
      <c r="A702" s="102"/>
      <c r="B702" s="102" t="s">
        <v>39</v>
      </c>
      <c r="C702" s="102"/>
      <c r="D702" s="102">
        <v>0.8</v>
      </c>
      <c r="E702" s="102">
        <v>0.8</v>
      </c>
      <c r="F702" s="115"/>
      <c r="G702" s="116"/>
      <c r="H702" s="103"/>
      <c r="I702" s="117"/>
      <c r="J702" s="252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  <c r="AC702" s="79"/>
      <c r="AD702" s="79"/>
      <c r="AE702" s="79"/>
      <c r="AF702" s="79"/>
      <c r="AG702" s="79"/>
      <c r="AH702" s="79"/>
      <c r="AI702" s="79"/>
      <c r="AJ702" s="79"/>
      <c r="AK702" s="79"/>
      <c r="AL702" s="79"/>
      <c r="AM702" s="79"/>
      <c r="AN702" s="79"/>
      <c r="AO702" s="79"/>
      <c r="AP702" s="79"/>
      <c r="AQ702" s="79"/>
      <c r="AR702" s="79"/>
      <c r="AS702" s="79"/>
      <c r="AT702" s="79"/>
      <c r="AU702" s="79"/>
      <c r="AV702" s="79"/>
      <c r="AW702" s="79"/>
      <c r="AX702" s="79"/>
      <c r="AY702" s="79"/>
      <c r="AZ702" s="79"/>
      <c r="BA702" s="79"/>
      <c r="BB702" s="79"/>
      <c r="BC702" s="79"/>
      <c r="BD702" s="79"/>
      <c r="BE702" s="79"/>
      <c r="BF702" s="79"/>
      <c r="BG702" s="79"/>
      <c r="BH702" s="79"/>
      <c r="BI702" s="79"/>
      <c r="BJ702" s="79"/>
      <c r="BK702" s="79"/>
      <c r="BL702" s="79"/>
      <c r="BM702" s="79"/>
      <c r="BN702" s="79"/>
      <c r="BO702" s="79"/>
      <c r="BP702" s="79"/>
      <c r="BQ702" s="79"/>
      <c r="BR702" s="79"/>
      <c r="BS702" s="79"/>
      <c r="BT702" s="79"/>
      <c r="BU702" s="79"/>
      <c r="BV702" s="79"/>
      <c r="BW702" s="79"/>
      <c r="BX702" s="79"/>
      <c r="BY702" s="79"/>
      <c r="BZ702" s="79"/>
      <c r="CA702" s="79"/>
      <c r="CB702" s="79"/>
      <c r="CC702" s="79"/>
      <c r="CD702" s="79"/>
      <c r="CE702" s="79"/>
      <c r="CF702" s="79"/>
      <c r="CG702" s="79"/>
      <c r="CH702" s="79"/>
      <c r="CI702" s="79"/>
      <c r="CJ702" s="79"/>
      <c r="CK702" s="79"/>
      <c r="CL702" s="79"/>
      <c r="CM702" s="79"/>
      <c r="CN702" s="79"/>
      <c r="CO702" s="79"/>
      <c r="CP702" s="79"/>
      <c r="CQ702" s="79"/>
      <c r="CR702" s="79"/>
      <c r="CS702" s="79"/>
      <c r="CT702" s="79"/>
      <c r="CU702" s="79"/>
      <c r="CV702" s="79"/>
      <c r="CW702" s="79"/>
      <c r="CX702" s="79"/>
      <c r="CY702" s="79"/>
      <c r="CZ702" s="79"/>
      <c r="DA702" s="79"/>
      <c r="DB702" s="79"/>
      <c r="DC702" s="79"/>
      <c r="DD702" s="79"/>
      <c r="DE702" s="79"/>
      <c r="DF702" s="79"/>
      <c r="DG702" s="79"/>
      <c r="DH702" s="33"/>
    </row>
    <row r="703" spans="1:112" s="25" customFormat="1" x14ac:dyDescent="0.25">
      <c r="A703" s="189" t="s">
        <v>308</v>
      </c>
      <c r="B703" s="94"/>
      <c r="C703" s="95" t="s">
        <v>259</v>
      </c>
      <c r="D703" s="100"/>
      <c r="E703" s="95"/>
      <c r="F703" s="99">
        <v>1.0999999999999999E-2</v>
      </c>
      <c r="G703" s="95">
        <v>1E-3</v>
      </c>
      <c r="H703" s="100">
        <v>5.1680000000000001</v>
      </c>
      <c r="I703" s="99">
        <v>21</v>
      </c>
      <c r="J703" s="191" t="s">
        <v>299</v>
      </c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  <c r="AE703" s="75"/>
      <c r="AF703" s="75"/>
      <c r="AG703" s="75"/>
      <c r="AH703" s="75"/>
      <c r="AI703" s="75"/>
      <c r="AJ703" s="75"/>
      <c r="AK703" s="75"/>
      <c r="AL703" s="75"/>
      <c r="AM703" s="75"/>
      <c r="AN703" s="75"/>
      <c r="AO703" s="75"/>
      <c r="AP703" s="75"/>
      <c r="AQ703" s="75"/>
      <c r="AR703" s="75"/>
      <c r="AS703" s="75"/>
      <c r="AT703" s="75"/>
      <c r="AU703" s="75"/>
      <c r="AV703" s="75"/>
      <c r="AW703" s="75"/>
      <c r="AX703" s="75"/>
      <c r="AY703" s="75"/>
      <c r="AZ703" s="75"/>
      <c r="BA703" s="75"/>
      <c r="BB703" s="75"/>
      <c r="BC703" s="75"/>
      <c r="BD703" s="75"/>
      <c r="BE703" s="75"/>
      <c r="BF703" s="75"/>
      <c r="BG703" s="75"/>
      <c r="BH703" s="75"/>
      <c r="BI703" s="75"/>
      <c r="BJ703" s="75"/>
      <c r="BK703" s="75"/>
      <c r="BL703" s="75"/>
      <c r="BM703" s="75"/>
      <c r="BN703" s="75"/>
      <c r="BO703" s="75"/>
      <c r="BP703" s="75"/>
      <c r="BQ703" s="75"/>
      <c r="BR703" s="75"/>
      <c r="BS703" s="75"/>
      <c r="BT703" s="75"/>
      <c r="BU703" s="75"/>
      <c r="BV703" s="75"/>
      <c r="BW703" s="75"/>
      <c r="BX703" s="75"/>
      <c r="BY703" s="75"/>
      <c r="BZ703" s="75"/>
      <c r="CA703" s="75"/>
      <c r="CB703" s="75"/>
      <c r="CC703" s="75"/>
      <c r="CD703" s="75"/>
      <c r="CE703" s="75"/>
      <c r="CF703" s="75"/>
      <c r="CG703" s="75"/>
      <c r="CH703" s="75"/>
      <c r="CI703" s="75"/>
      <c r="CJ703" s="75"/>
      <c r="CK703" s="75"/>
      <c r="CL703" s="75"/>
      <c r="CM703" s="75"/>
      <c r="CN703" s="75"/>
      <c r="CO703" s="75"/>
      <c r="CP703" s="75"/>
      <c r="CQ703" s="75"/>
      <c r="CR703" s="75"/>
      <c r="CS703" s="75"/>
      <c r="CT703" s="75"/>
      <c r="CU703" s="75"/>
      <c r="CV703" s="75"/>
      <c r="CW703" s="75"/>
      <c r="CX703" s="75"/>
      <c r="CY703" s="75"/>
      <c r="CZ703" s="75"/>
      <c r="DA703" s="75"/>
      <c r="DB703" s="75"/>
      <c r="DC703" s="75"/>
      <c r="DD703" s="75"/>
      <c r="DE703" s="75"/>
      <c r="DF703" s="75"/>
      <c r="DG703" s="75"/>
    </row>
    <row r="704" spans="1:112" s="25" customFormat="1" x14ac:dyDescent="0.25">
      <c r="A704" s="189"/>
      <c r="B704" s="94" t="s">
        <v>300</v>
      </c>
      <c r="C704" s="95"/>
      <c r="D704" s="100">
        <v>2.7</v>
      </c>
      <c r="E704" s="95">
        <v>2.7</v>
      </c>
      <c r="F704" s="99"/>
      <c r="G704" s="95"/>
      <c r="H704" s="100"/>
      <c r="I704" s="99"/>
      <c r="J704" s="191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  <c r="AA704" s="75"/>
      <c r="AB704" s="75"/>
      <c r="AC704" s="75"/>
      <c r="AD704" s="75"/>
      <c r="AE704" s="75"/>
      <c r="AF704" s="75"/>
      <c r="AG704" s="75"/>
      <c r="AH704" s="75"/>
      <c r="AI704" s="75"/>
      <c r="AJ704" s="75"/>
      <c r="AK704" s="75"/>
      <c r="AL704" s="75"/>
      <c r="AM704" s="75"/>
      <c r="AN704" s="75"/>
      <c r="AO704" s="75"/>
      <c r="AP704" s="75"/>
      <c r="AQ704" s="75"/>
      <c r="AR704" s="75"/>
      <c r="AS704" s="75"/>
      <c r="AT704" s="75"/>
      <c r="AU704" s="75"/>
      <c r="AV704" s="75"/>
      <c r="AW704" s="75"/>
      <c r="AX704" s="75"/>
      <c r="AY704" s="75"/>
      <c r="AZ704" s="75"/>
      <c r="BA704" s="75"/>
      <c r="BB704" s="75"/>
      <c r="BC704" s="75"/>
      <c r="BD704" s="75"/>
      <c r="BE704" s="75"/>
      <c r="BF704" s="75"/>
      <c r="BG704" s="75"/>
      <c r="BH704" s="75"/>
      <c r="BI704" s="75"/>
      <c r="BJ704" s="75"/>
      <c r="BK704" s="75"/>
      <c r="BL704" s="75"/>
      <c r="BM704" s="75"/>
      <c r="BN704" s="75"/>
      <c r="BO704" s="75"/>
      <c r="BP704" s="75"/>
      <c r="BQ704" s="75"/>
      <c r="BR704" s="75"/>
      <c r="BS704" s="75"/>
      <c r="BT704" s="75"/>
      <c r="BU704" s="75"/>
      <c r="BV704" s="75"/>
      <c r="BW704" s="75"/>
      <c r="BX704" s="75"/>
      <c r="BY704" s="75"/>
      <c r="BZ704" s="75"/>
      <c r="CA704" s="75"/>
      <c r="CB704" s="75"/>
      <c r="CC704" s="75"/>
      <c r="CD704" s="75"/>
      <c r="CE704" s="75"/>
      <c r="CF704" s="75"/>
      <c r="CG704" s="75"/>
      <c r="CH704" s="75"/>
      <c r="CI704" s="75"/>
      <c r="CJ704" s="75"/>
      <c r="CK704" s="75"/>
      <c r="CL704" s="75"/>
      <c r="CM704" s="75"/>
      <c r="CN704" s="75"/>
      <c r="CO704" s="75"/>
      <c r="CP704" s="75"/>
      <c r="CQ704" s="75"/>
      <c r="CR704" s="75"/>
      <c r="CS704" s="75"/>
      <c r="CT704" s="75"/>
      <c r="CU704" s="75"/>
      <c r="CV704" s="75"/>
      <c r="CW704" s="75"/>
      <c r="CX704" s="75"/>
      <c r="CY704" s="75"/>
      <c r="CZ704" s="75"/>
      <c r="DA704" s="75"/>
      <c r="DB704" s="75"/>
      <c r="DC704" s="75"/>
      <c r="DD704" s="75"/>
      <c r="DE704" s="75"/>
      <c r="DF704" s="75"/>
      <c r="DG704" s="75"/>
    </row>
    <row r="705" spans="1:111" s="25" customFormat="1" x14ac:dyDescent="0.25">
      <c r="A705" s="189"/>
      <c r="B705" s="94" t="s">
        <v>18</v>
      </c>
      <c r="C705" s="95"/>
      <c r="D705" s="100">
        <v>5</v>
      </c>
      <c r="E705" s="95">
        <v>5</v>
      </c>
      <c r="F705" s="99"/>
      <c r="G705" s="95"/>
      <c r="H705" s="99"/>
      <c r="I705" s="99"/>
      <c r="J705" s="191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  <c r="AE705" s="75"/>
      <c r="AF705" s="75"/>
      <c r="AG705" s="75"/>
      <c r="AH705" s="75"/>
      <c r="AI705" s="75"/>
      <c r="AJ705" s="75"/>
      <c r="AK705" s="75"/>
      <c r="AL705" s="75"/>
      <c r="AM705" s="75"/>
      <c r="AN705" s="75"/>
      <c r="AO705" s="75"/>
      <c r="AP705" s="75"/>
      <c r="AQ705" s="75"/>
      <c r="AR705" s="75"/>
      <c r="AS705" s="75"/>
      <c r="AT705" s="75"/>
      <c r="AU705" s="75"/>
      <c r="AV705" s="75"/>
      <c r="AW705" s="75"/>
      <c r="AX705" s="75"/>
      <c r="AY705" s="75"/>
      <c r="AZ705" s="75"/>
      <c r="BA705" s="75"/>
      <c r="BB705" s="75"/>
      <c r="BC705" s="75"/>
      <c r="BD705" s="75"/>
      <c r="BE705" s="75"/>
      <c r="BF705" s="75"/>
      <c r="BG705" s="75"/>
      <c r="BH705" s="75"/>
      <c r="BI705" s="75"/>
      <c r="BJ705" s="75"/>
      <c r="BK705" s="75"/>
      <c r="BL705" s="75"/>
      <c r="BM705" s="75"/>
      <c r="BN705" s="75"/>
      <c r="BO705" s="75"/>
      <c r="BP705" s="75"/>
      <c r="BQ705" s="75"/>
      <c r="BR705" s="75"/>
      <c r="BS705" s="75"/>
      <c r="BT705" s="75"/>
      <c r="BU705" s="75"/>
      <c r="BV705" s="75"/>
      <c r="BW705" s="75"/>
      <c r="BX705" s="75"/>
      <c r="BY705" s="75"/>
      <c r="BZ705" s="75"/>
      <c r="CA705" s="75"/>
      <c r="CB705" s="75"/>
      <c r="CC705" s="75"/>
      <c r="CD705" s="75"/>
      <c r="CE705" s="75"/>
      <c r="CF705" s="75"/>
      <c r="CG705" s="75"/>
      <c r="CH705" s="75"/>
      <c r="CI705" s="75"/>
      <c r="CJ705" s="75"/>
      <c r="CK705" s="75"/>
      <c r="CL705" s="75"/>
      <c r="CM705" s="75"/>
      <c r="CN705" s="75"/>
      <c r="CO705" s="75"/>
      <c r="CP705" s="75"/>
      <c r="CQ705" s="75"/>
      <c r="CR705" s="75"/>
      <c r="CS705" s="75"/>
      <c r="CT705" s="75"/>
      <c r="CU705" s="75"/>
      <c r="CV705" s="75"/>
      <c r="CW705" s="75"/>
      <c r="CX705" s="75"/>
      <c r="CY705" s="75"/>
      <c r="CZ705" s="75"/>
      <c r="DA705" s="75"/>
      <c r="DB705" s="75"/>
      <c r="DC705" s="75"/>
      <c r="DD705" s="75"/>
      <c r="DE705" s="75"/>
      <c r="DF705" s="75"/>
      <c r="DG705" s="75"/>
    </row>
    <row r="706" spans="1:111" s="25" customFormat="1" x14ac:dyDescent="0.25">
      <c r="A706" s="189"/>
      <c r="B706" s="94" t="s">
        <v>17</v>
      </c>
      <c r="C706" s="95"/>
      <c r="D706" s="95">
        <v>180</v>
      </c>
      <c r="E706" s="95">
        <v>180</v>
      </c>
      <c r="F706" s="95"/>
      <c r="G706" s="100"/>
      <c r="H706" s="95"/>
      <c r="I706" s="100"/>
      <c r="J706" s="191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  <c r="AE706" s="75"/>
      <c r="AF706" s="75"/>
      <c r="AG706" s="75"/>
      <c r="AH706" s="75"/>
      <c r="AI706" s="75"/>
      <c r="AJ706" s="75"/>
      <c r="AK706" s="75"/>
      <c r="AL706" s="75"/>
      <c r="AM706" s="75"/>
      <c r="AN706" s="75"/>
      <c r="AO706" s="75"/>
      <c r="AP706" s="75"/>
      <c r="AQ706" s="75"/>
      <c r="AR706" s="75"/>
      <c r="AS706" s="75"/>
      <c r="AT706" s="75"/>
      <c r="AU706" s="75"/>
      <c r="AV706" s="75"/>
      <c r="AW706" s="75"/>
      <c r="AX706" s="75"/>
      <c r="AY706" s="75"/>
      <c r="AZ706" s="75"/>
      <c r="BA706" s="75"/>
      <c r="BB706" s="75"/>
      <c r="BC706" s="75"/>
      <c r="BD706" s="75"/>
      <c r="BE706" s="75"/>
      <c r="BF706" s="75"/>
      <c r="BG706" s="75"/>
      <c r="BH706" s="75"/>
      <c r="BI706" s="75"/>
      <c r="BJ706" s="75"/>
      <c r="BK706" s="75"/>
      <c r="BL706" s="75"/>
      <c r="BM706" s="75"/>
      <c r="BN706" s="75"/>
      <c r="BO706" s="75"/>
      <c r="BP706" s="75"/>
      <c r="BQ706" s="75"/>
      <c r="BR706" s="75"/>
      <c r="BS706" s="75"/>
      <c r="BT706" s="75"/>
      <c r="BU706" s="75"/>
      <c r="BV706" s="75"/>
      <c r="BW706" s="75"/>
      <c r="BX706" s="75"/>
      <c r="BY706" s="75"/>
      <c r="BZ706" s="75"/>
      <c r="CA706" s="75"/>
      <c r="CB706" s="75"/>
      <c r="CC706" s="75"/>
      <c r="CD706" s="75"/>
      <c r="CE706" s="75"/>
      <c r="CF706" s="75"/>
      <c r="CG706" s="75"/>
      <c r="CH706" s="75"/>
      <c r="CI706" s="75"/>
      <c r="CJ706" s="75"/>
      <c r="CK706" s="75"/>
      <c r="CL706" s="75"/>
      <c r="CM706" s="75"/>
      <c r="CN706" s="75"/>
      <c r="CO706" s="75"/>
      <c r="CP706" s="75"/>
      <c r="CQ706" s="75"/>
      <c r="CR706" s="75"/>
      <c r="CS706" s="75"/>
      <c r="CT706" s="75"/>
      <c r="CU706" s="75"/>
      <c r="CV706" s="75"/>
      <c r="CW706" s="75"/>
      <c r="CX706" s="75"/>
      <c r="CY706" s="75"/>
      <c r="CZ706" s="75"/>
      <c r="DA706" s="75"/>
      <c r="DB706" s="75"/>
      <c r="DC706" s="75"/>
      <c r="DD706" s="75"/>
      <c r="DE706" s="75"/>
      <c r="DF706" s="75"/>
      <c r="DG706" s="75"/>
    </row>
    <row r="707" spans="1:111" ht="15.75" thickBot="1" x14ac:dyDescent="0.3">
      <c r="A707" s="189" t="s">
        <v>38</v>
      </c>
      <c r="C707" s="95">
        <v>20</v>
      </c>
      <c r="D707" s="97">
        <v>20</v>
      </c>
      <c r="E707" s="97">
        <v>20</v>
      </c>
      <c r="F707" s="97">
        <v>1.52</v>
      </c>
      <c r="G707" s="96">
        <v>0.16</v>
      </c>
      <c r="H707" s="97">
        <v>9.84</v>
      </c>
      <c r="I707" s="96">
        <v>47</v>
      </c>
      <c r="J707" s="191"/>
    </row>
    <row r="708" spans="1:111" ht="15.75" thickBot="1" x14ac:dyDescent="0.3">
      <c r="A708" s="234" t="s">
        <v>26</v>
      </c>
      <c r="B708" s="235"/>
      <c r="C708" s="236">
        <v>510</v>
      </c>
      <c r="D708" s="249"/>
      <c r="E708" s="224"/>
      <c r="F708" s="225">
        <f>SUM(F673:F707)</f>
        <v>17.000999999999998</v>
      </c>
      <c r="G708" s="225">
        <f t="shared" ref="G708:I708" si="10">SUM(G673:G707)</f>
        <v>18.611000000000001</v>
      </c>
      <c r="H708" s="225">
        <f t="shared" si="10"/>
        <v>74.50800000000001</v>
      </c>
      <c r="I708" s="225">
        <f t="shared" si="10"/>
        <v>536.1</v>
      </c>
      <c r="J708" s="212"/>
    </row>
    <row r="709" spans="1:111" ht="15.75" thickBot="1" x14ac:dyDescent="0.3">
      <c r="A709" s="266" t="s">
        <v>60</v>
      </c>
      <c r="B709" s="245"/>
      <c r="C709" s="246">
        <f>C636+C639+C671+C708</f>
        <v>1647.5</v>
      </c>
      <c r="D709" s="264"/>
      <c r="E709" s="247"/>
      <c r="F709" s="267">
        <f>F640+F671+F708</f>
        <v>49.811</v>
      </c>
      <c r="G709" s="267">
        <f>G640+G671+G708</f>
        <v>54.090999999999994</v>
      </c>
      <c r="H709" s="267">
        <f>H640+H671+H708</f>
        <v>225.92800000000003</v>
      </c>
      <c r="I709" s="267">
        <f>I640+I671+I708</f>
        <v>1592.3000000000002</v>
      </c>
      <c r="J709" s="226"/>
    </row>
    <row r="710" spans="1:111" ht="15.75" thickBot="1" x14ac:dyDescent="0.3">
      <c r="A710" s="94" t="s">
        <v>117</v>
      </c>
      <c r="I710" s="264"/>
      <c r="J710" s="245"/>
    </row>
    <row r="711" spans="1:111" ht="22.5" customHeight="1" x14ac:dyDescent="0.25">
      <c r="A711" s="207" t="s">
        <v>234</v>
      </c>
      <c r="B711" s="208"/>
      <c r="C711" s="209" t="s">
        <v>230</v>
      </c>
      <c r="D711" s="210" t="s">
        <v>3</v>
      </c>
      <c r="E711" s="211" t="s">
        <v>3</v>
      </c>
      <c r="F711" s="463" t="s">
        <v>231</v>
      </c>
      <c r="G711" s="464"/>
      <c r="H711" s="465"/>
      <c r="I711" s="210" t="s">
        <v>4</v>
      </c>
      <c r="J711" s="212" t="s">
        <v>232</v>
      </c>
    </row>
    <row r="712" spans="1:111" ht="15.75" thickBot="1" x14ac:dyDescent="0.3">
      <c r="A712" s="213" t="s">
        <v>233</v>
      </c>
      <c r="B712" s="214"/>
      <c r="C712" s="215"/>
      <c r="D712" s="216" t="s">
        <v>5</v>
      </c>
      <c r="E712" s="217" t="s">
        <v>5</v>
      </c>
      <c r="F712" s="218"/>
      <c r="G712" s="219"/>
      <c r="H712" s="220"/>
      <c r="I712" s="216" t="s">
        <v>6</v>
      </c>
      <c r="J712" s="191"/>
    </row>
    <row r="713" spans="1:111" ht="15.75" thickBot="1" x14ac:dyDescent="0.3">
      <c r="A713" s="221"/>
      <c r="B713" s="222"/>
      <c r="C713" s="223"/>
      <c r="D713" s="224" t="s">
        <v>7</v>
      </c>
      <c r="E713" s="224" t="s">
        <v>8</v>
      </c>
      <c r="F713" s="224" t="s">
        <v>9</v>
      </c>
      <c r="G713" s="224" t="s">
        <v>10</v>
      </c>
      <c r="H713" s="225" t="s">
        <v>11</v>
      </c>
      <c r="I713" s="225" t="s">
        <v>12</v>
      </c>
      <c r="J713" s="226"/>
    </row>
    <row r="714" spans="1:111" x14ac:dyDescent="0.25">
      <c r="A714" s="238"/>
      <c r="B714" s="239" t="s">
        <v>13</v>
      </c>
      <c r="C714" s="240"/>
      <c r="D714" s="241"/>
      <c r="E714" s="242"/>
      <c r="F714" s="210"/>
      <c r="G714" s="211"/>
      <c r="H714" s="241"/>
      <c r="I714" s="210"/>
      <c r="J714" s="212"/>
    </row>
    <row r="715" spans="1:111" s="25" customFormat="1" x14ac:dyDescent="0.25">
      <c r="A715" s="189" t="s">
        <v>185</v>
      </c>
      <c r="B715" s="202"/>
      <c r="C715" s="230" t="s">
        <v>392</v>
      </c>
      <c r="D715" s="231"/>
      <c r="E715" s="97"/>
      <c r="F715" s="195">
        <v>8</v>
      </c>
      <c r="G715" s="195">
        <v>7.8</v>
      </c>
      <c r="H715" s="195">
        <v>19</v>
      </c>
      <c r="I715" s="195">
        <v>194</v>
      </c>
      <c r="J715" s="191" t="s">
        <v>87</v>
      </c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  <c r="AH715" s="75"/>
      <c r="AI715" s="75"/>
      <c r="AJ715" s="75"/>
      <c r="AK715" s="75"/>
      <c r="AL715" s="75"/>
      <c r="AM715" s="75"/>
      <c r="AN715" s="75"/>
      <c r="AO715" s="75"/>
      <c r="AP715" s="75"/>
      <c r="AQ715" s="75"/>
      <c r="AR715" s="75"/>
      <c r="AS715" s="75"/>
      <c r="AT715" s="75"/>
      <c r="AU715" s="75"/>
      <c r="AV715" s="75"/>
      <c r="AW715" s="75"/>
      <c r="AX715" s="75"/>
      <c r="AY715" s="75"/>
      <c r="AZ715" s="75"/>
      <c r="BA715" s="75"/>
      <c r="BB715" s="75"/>
      <c r="BC715" s="75"/>
      <c r="BD715" s="75"/>
      <c r="BE715" s="75"/>
      <c r="BF715" s="75"/>
      <c r="BG715" s="75"/>
      <c r="BH715" s="75"/>
      <c r="BI715" s="75"/>
      <c r="BJ715" s="75"/>
      <c r="BK715" s="75"/>
      <c r="BL715" s="75"/>
      <c r="BM715" s="75"/>
      <c r="BN715" s="75"/>
      <c r="BO715" s="75"/>
      <c r="BP715" s="75"/>
      <c r="BQ715" s="75"/>
      <c r="BR715" s="75"/>
      <c r="BS715" s="75"/>
      <c r="BT715" s="75"/>
      <c r="BU715" s="75"/>
      <c r="BV715" s="75"/>
      <c r="BW715" s="75"/>
      <c r="BX715" s="75"/>
      <c r="BY715" s="75"/>
      <c r="BZ715" s="75"/>
      <c r="CA715" s="75"/>
      <c r="CB715" s="75"/>
      <c r="CC715" s="75"/>
      <c r="CD715" s="75"/>
      <c r="CE715" s="75"/>
      <c r="CF715" s="75"/>
      <c r="CG715" s="75"/>
      <c r="CH715" s="75"/>
      <c r="CI715" s="75"/>
      <c r="CJ715" s="75"/>
      <c r="CK715" s="75"/>
      <c r="CL715" s="75"/>
      <c r="CM715" s="75"/>
      <c r="CN715" s="75"/>
      <c r="CO715" s="75"/>
      <c r="CP715" s="75"/>
      <c r="CQ715" s="75"/>
      <c r="CR715" s="75"/>
      <c r="CS715" s="75"/>
      <c r="CT715" s="75"/>
      <c r="CU715" s="75"/>
      <c r="CV715" s="75"/>
      <c r="CW715" s="75"/>
      <c r="CX715" s="75"/>
      <c r="CY715" s="75"/>
      <c r="CZ715" s="75"/>
      <c r="DA715" s="75"/>
      <c r="DB715" s="75"/>
      <c r="DC715" s="75"/>
      <c r="DD715" s="75"/>
      <c r="DE715" s="75"/>
      <c r="DF715" s="75"/>
      <c r="DG715" s="75"/>
    </row>
    <row r="716" spans="1:111" s="25" customFormat="1" x14ac:dyDescent="0.25">
      <c r="A716" s="189"/>
      <c r="B716" s="188" t="s">
        <v>15</v>
      </c>
      <c r="C716" s="230"/>
      <c r="D716" s="190">
        <v>25</v>
      </c>
      <c r="E716" s="97">
        <v>25</v>
      </c>
      <c r="F716" s="190"/>
      <c r="G716" s="190"/>
      <c r="H716" s="190"/>
      <c r="I716" s="190"/>
      <c r="J716" s="191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  <c r="AE716" s="75"/>
      <c r="AF716" s="75"/>
      <c r="AG716" s="75"/>
      <c r="AH716" s="75"/>
      <c r="AI716" s="75"/>
      <c r="AJ716" s="75"/>
      <c r="AK716" s="75"/>
      <c r="AL716" s="75"/>
      <c r="AM716" s="75"/>
      <c r="AN716" s="75"/>
      <c r="AO716" s="75"/>
      <c r="AP716" s="75"/>
      <c r="AQ716" s="75"/>
      <c r="AR716" s="75"/>
      <c r="AS716" s="75"/>
      <c r="AT716" s="75"/>
      <c r="AU716" s="75"/>
      <c r="AV716" s="75"/>
      <c r="AW716" s="75"/>
      <c r="AX716" s="75"/>
      <c r="AY716" s="75"/>
      <c r="AZ716" s="75"/>
      <c r="BA716" s="75"/>
      <c r="BB716" s="75"/>
      <c r="BC716" s="75"/>
      <c r="BD716" s="75"/>
      <c r="BE716" s="75"/>
      <c r="BF716" s="75"/>
      <c r="BG716" s="75"/>
      <c r="BH716" s="75"/>
      <c r="BI716" s="75"/>
      <c r="BJ716" s="75"/>
      <c r="BK716" s="75"/>
      <c r="BL716" s="75"/>
      <c r="BM716" s="75"/>
      <c r="BN716" s="75"/>
      <c r="BO716" s="75"/>
      <c r="BP716" s="75"/>
      <c r="BQ716" s="75"/>
      <c r="BR716" s="75"/>
      <c r="BS716" s="75"/>
      <c r="BT716" s="75"/>
      <c r="BU716" s="75"/>
      <c r="BV716" s="75"/>
      <c r="BW716" s="75"/>
      <c r="BX716" s="75"/>
      <c r="BY716" s="75"/>
      <c r="BZ716" s="75"/>
      <c r="CA716" s="75"/>
      <c r="CB716" s="75"/>
      <c r="CC716" s="75"/>
      <c r="CD716" s="75"/>
      <c r="CE716" s="75"/>
      <c r="CF716" s="75"/>
      <c r="CG716" s="75"/>
      <c r="CH716" s="75"/>
      <c r="CI716" s="75"/>
      <c r="CJ716" s="75"/>
      <c r="CK716" s="75"/>
      <c r="CL716" s="75"/>
      <c r="CM716" s="75"/>
      <c r="CN716" s="75"/>
      <c r="CO716" s="75"/>
      <c r="CP716" s="75"/>
      <c r="CQ716" s="75"/>
      <c r="CR716" s="75"/>
      <c r="CS716" s="75"/>
      <c r="CT716" s="75"/>
      <c r="CU716" s="75"/>
      <c r="CV716" s="75"/>
      <c r="CW716" s="75"/>
      <c r="CX716" s="75"/>
      <c r="CY716" s="75"/>
      <c r="CZ716" s="75"/>
      <c r="DA716" s="75"/>
      <c r="DB716" s="75"/>
      <c r="DC716" s="75"/>
      <c r="DD716" s="75"/>
      <c r="DE716" s="75"/>
      <c r="DF716" s="75"/>
      <c r="DG716" s="75"/>
    </row>
    <row r="717" spans="1:111" s="25" customFormat="1" x14ac:dyDescent="0.25">
      <c r="A717" s="189"/>
      <c r="B717" s="229" t="s">
        <v>16</v>
      </c>
      <c r="C717" s="280"/>
      <c r="D717" s="190">
        <v>88</v>
      </c>
      <c r="E717" s="97">
        <v>88</v>
      </c>
      <c r="F717" s="190"/>
      <c r="G717" s="190"/>
      <c r="H717" s="97"/>
      <c r="I717" s="190"/>
      <c r="J717" s="191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  <c r="AA717" s="75"/>
      <c r="AB717" s="75"/>
      <c r="AC717" s="75"/>
      <c r="AD717" s="75"/>
      <c r="AE717" s="75"/>
      <c r="AF717" s="75"/>
      <c r="AG717" s="75"/>
      <c r="AH717" s="75"/>
      <c r="AI717" s="75"/>
      <c r="AJ717" s="75"/>
      <c r="AK717" s="75"/>
      <c r="AL717" s="75"/>
      <c r="AM717" s="75"/>
      <c r="AN717" s="75"/>
      <c r="AO717" s="75"/>
      <c r="AP717" s="75"/>
      <c r="AQ717" s="75"/>
      <c r="AR717" s="75"/>
      <c r="AS717" s="75"/>
      <c r="AT717" s="75"/>
      <c r="AU717" s="75"/>
      <c r="AV717" s="75"/>
      <c r="AW717" s="75"/>
      <c r="AX717" s="75"/>
      <c r="AY717" s="75"/>
      <c r="AZ717" s="75"/>
      <c r="BA717" s="75"/>
      <c r="BB717" s="75"/>
      <c r="BC717" s="75"/>
      <c r="BD717" s="75"/>
      <c r="BE717" s="75"/>
      <c r="BF717" s="75"/>
      <c r="BG717" s="75"/>
      <c r="BH717" s="75"/>
      <c r="BI717" s="75"/>
      <c r="BJ717" s="75"/>
      <c r="BK717" s="75"/>
      <c r="BL717" s="75"/>
      <c r="BM717" s="75"/>
      <c r="BN717" s="75"/>
      <c r="BO717" s="75"/>
      <c r="BP717" s="75"/>
      <c r="BQ717" s="75"/>
      <c r="BR717" s="75"/>
      <c r="BS717" s="75"/>
      <c r="BT717" s="75"/>
      <c r="BU717" s="75"/>
      <c r="BV717" s="75"/>
      <c r="BW717" s="75"/>
      <c r="BX717" s="75"/>
      <c r="BY717" s="75"/>
      <c r="BZ717" s="75"/>
      <c r="CA717" s="75"/>
      <c r="CB717" s="75"/>
      <c r="CC717" s="75"/>
      <c r="CD717" s="75"/>
      <c r="CE717" s="75"/>
      <c r="CF717" s="75"/>
      <c r="CG717" s="75"/>
      <c r="CH717" s="75"/>
      <c r="CI717" s="75"/>
      <c r="CJ717" s="75"/>
      <c r="CK717" s="75"/>
      <c r="CL717" s="75"/>
      <c r="CM717" s="75"/>
      <c r="CN717" s="75"/>
      <c r="CO717" s="75"/>
      <c r="CP717" s="75"/>
      <c r="CQ717" s="75"/>
      <c r="CR717" s="75"/>
      <c r="CS717" s="75"/>
      <c r="CT717" s="75"/>
      <c r="CU717" s="75"/>
      <c r="CV717" s="75"/>
      <c r="CW717" s="75"/>
      <c r="CX717" s="75"/>
      <c r="CY717" s="75"/>
      <c r="CZ717" s="75"/>
      <c r="DA717" s="75"/>
      <c r="DB717" s="75"/>
      <c r="DC717" s="75"/>
      <c r="DD717" s="75"/>
      <c r="DE717" s="75"/>
      <c r="DF717" s="75"/>
      <c r="DG717" s="75"/>
    </row>
    <row r="718" spans="1:111" s="25" customFormat="1" x14ac:dyDescent="0.25">
      <c r="A718" s="189"/>
      <c r="B718" s="229" t="s">
        <v>17</v>
      </c>
      <c r="C718" s="280"/>
      <c r="D718" s="190">
        <v>88</v>
      </c>
      <c r="E718" s="97">
        <v>88</v>
      </c>
      <c r="F718" s="190"/>
      <c r="G718" s="190"/>
      <c r="H718" s="97"/>
      <c r="I718" s="190"/>
      <c r="J718" s="191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  <c r="AA718" s="75"/>
      <c r="AB718" s="75"/>
      <c r="AC718" s="75"/>
      <c r="AD718" s="75"/>
      <c r="AE718" s="75"/>
      <c r="AF718" s="75"/>
      <c r="AG718" s="75"/>
      <c r="AH718" s="75"/>
      <c r="AI718" s="75"/>
      <c r="AJ718" s="75"/>
      <c r="AK718" s="75"/>
      <c r="AL718" s="75"/>
      <c r="AM718" s="75"/>
      <c r="AN718" s="75"/>
      <c r="AO718" s="75"/>
      <c r="AP718" s="75"/>
      <c r="AQ718" s="75"/>
      <c r="AR718" s="75"/>
      <c r="AS718" s="75"/>
      <c r="AT718" s="75"/>
      <c r="AU718" s="75"/>
      <c r="AV718" s="75"/>
      <c r="AW718" s="75"/>
      <c r="AX718" s="75"/>
      <c r="AY718" s="75"/>
      <c r="AZ718" s="75"/>
      <c r="BA718" s="75"/>
      <c r="BB718" s="75"/>
      <c r="BC718" s="75"/>
      <c r="BD718" s="75"/>
      <c r="BE718" s="75"/>
      <c r="BF718" s="75"/>
      <c r="BG718" s="75"/>
      <c r="BH718" s="75"/>
      <c r="BI718" s="75"/>
      <c r="BJ718" s="75"/>
      <c r="BK718" s="75"/>
      <c r="BL718" s="75"/>
      <c r="BM718" s="75"/>
      <c r="BN718" s="75"/>
      <c r="BO718" s="75"/>
      <c r="BP718" s="75"/>
      <c r="BQ718" s="75"/>
      <c r="BR718" s="75"/>
      <c r="BS718" s="75"/>
      <c r="BT718" s="75"/>
      <c r="BU718" s="75"/>
      <c r="BV718" s="75"/>
      <c r="BW718" s="75"/>
      <c r="BX718" s="75"/>
      <c r="BY718" s="75"/>
      <c r="BZ718" s="75"/>
      <c r="CA718" s="75"/>
      <c r="CB718" s="75"/>
      <c r="CC718" s="75"/>
      <c r="CD718" s="75"/>
      <c r="CE718" s="75"/>
      <c r="CF718" s="75"/>
      <c r="CG718" s="75"/>
      <c r="CH718" s="75"/>
      <c r="CI718" s="75"/>
      <c r="CJ718" s="75"/>
      <c r="CK718" s="75"/>
      <c r="CL718" s="75"/>
      <c r="CM718" s="75"/>
      <c r="CN718" s="75"/>
      <c r="CO718" s="75"/>
      <c r="CP718" s="75"/>
      <c r="CQ718" s="75"/>
      <c r="CR718" s="75"/>
      <c r="CS718" s="75"/>
      <c r="CT718" s="75"/>
      <c r="CU718" s="75"/>
      <c r="CV718" s="75"/>
      <c r="CW718" s="75"/>
      <c r="CX718" s="75"/>
      <c r="CY718" s="75"/>
      <c r="CZ718" s="75"/>
      <c r="DA718" s="75"/>
      <c r="DB718" s="75"/>
      <c r="DC718" s="75"/>
      <c r="DD718" s="75"/>
      <c r="DE718" s="75"/>
      <c r="DF718" s="75"/>
      <c r="DG718" s="75"/>
    </row>
    <row r="719" spans="1:111" s="25" customFormat="1" x14ac:dyDescent="0.25">
      <c r="A719" s="189"/>
      <c r="B719" s="229" t="s">
        <v>18</v>
      </c>
      <c r="C719" s="230"/>
      <c r="D719" s="190">
        <v>1</v>
      </c>
      <c r="E719" s="97">
        <v>1</v>
      </c>
      <c r="F719" s="190"/>
      <c r="G719" s="190"/>
      <c r="H719" s="97"/>
      <c r="I719" s="190"/>
      <c r="J719" s="191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  <c r="AA719" s="75"/>
      <c r="AB719" s="75"/>
      <c r="AC719" s="75"/>
      <c r="AD719" s="75"/>
      <c r="AE719" s="75"/>
      <c r="AF719" s="75"/>
      <c r="AG719" s="75"/>
      <c r="AH719" s="75"/>
      <c r="AI719" s="75"/>
      <c r="AJ719" s="75"/>
      <c r="AK719" s="75"/>
      <c r="AL719" s="75"/>
      <c r="AM719" s="75"/>
      <c r="AN719" s="75"/>
      <c r="AO719" s="75"/>
      <c r="AP719" s="75"/>
      <c r="AQ719" s="75"/>
      <c r="AR719" s="75"/>
      <c r="AS719" s="75"/>
      <c r="AT719" s="75"/>
      <c r="AU719" s="75"/>
      <c r="AV719" s="75"/>
      <c r="AW719" s="75"/>
      <c r="AX719" s="75"/>
      <c r="AY719" s="75"/>
      <c r="AZ719" s="75"/>
      <c r="BA719" s="75"/>
      <c r="BB719" s="75"/>
      <c r="BC719" s="75"/>
      <c r="BD719" s="75"/>
      <c r="BE719" s="75"/>
      <c r="BF719" s="75"/>
      <c r="BG719" s="75"/>
      <c r="BH719" s="75"/>
      <c r="BI719" s="75"/>
      <c r="BJ719" s="75"/>
      <c r="BK719" s="75"/>
      <c r="BL719" s="75"/>
      <c r="BM719" s="75"/>
      <c r="BN719" s="75"/>
      <c r="BO719" s="75"/>
      <c r="BP719" s="75"/>
      <c r="BQ719" s="75"/>
      <c r="BR719" s="75"/>
      <c r="BS719" s="75"/>
      <c r="BT719" s="75"/>
      <c r="BU719" s="75"/>
      <c r="BV719" s="75"/>
      <c r="BW719" s="75"/>
      <c r="BX719" s="75"/>
      <c r="BY719" s="75"/>
      <c r="BZ719" s="75"/>
      <c r="CA719" s="75"/>
      <c r="CB719" s="75"/>
      <c r="CC719" s="75"/>
      <c r="CD719" s="75"/>
      <c r="CE719" s="75"/>
      <c r="CF719" s="75"/>
      <c r="CG719" s="75"/>
      <c r="CH719" s="75"/>
      <c r="CI719" s="75"/>
      <c r="CJ719" s="75"/>
      <c r="CK719" s="75"/>
      <c r="CL719" s="75"/>
      <c r="CM719" s="75"/>
      <c r="CN719" s="75"/>
      <c r="CO719" s="75"/>
      <c r="CP719" s="75"/>
      <c r="CQ719" s="75"/>
      <c r="CR719" s="75"/>
      <c r="CS719" s="75"/>
      <c r="CT719" s="75"/>
      <c r="CU719" s="75"/>
      <c r="CV719" s="75"/>
      <c r="CW719" s="75"/>
      <c r="CX719" s="75"/>
      <c r="CY719" s="75"/>
      <c r="CZ719" s="75"/>
      <c r="DA719" s="75"/>
      <c r="DB719" s="75"/>
      <c r="DC719" s="75"/>
      <c r="DD719" s="75"/>
      <c r="DE719" s="75"/>
      <c r="DF719" s="75"/>
      <c r="DG719" s="75"/>
    </row>
    <row r="720" spans="1:111" s="25" customFormat="1" ht="30" customHeight="1" x14ac:dyDescent="0.25">
      <c r="A720" s="189"/>
      <c r="B720" s="229" t="s">
        <v>39</v>
      </c>
      <c r="C720" s="230"/>
      <c r="D720" s="190">
        <v>1</v>
      </c>
      <c r="E720" s="97">
        <v>1</v>
      </c>
      <c r="F720" s="190"/>
      <c r="G720" s="190"/>
      <c r="H720" s="97"/>
      <c r="I720" s="190"/>
      <c r="J720" s="191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  <c r="AA720" s="75"/>
      <c r="AB720" s="75"/>
      <c r="AC720" s="75"/>
      <c r="AD720" s="75"/>
      <c r="AE720" s="75"/>
      <c r="AF720" s="75"/>
      <c r="AG720" s="75"/>
      <c r="AH720" s="75"/>
      <c r="AI720" s="75"/>
      <c r="AJ720" s="75"/>
      <c r="AK720" s="75"/>
      <c r="AL720" s="75"/>
      <c r="AM720" s="75"/>
      <c r="AN720" s="75"/>
      <c r="AO720" s="75"/>
      <c r="AP720" s="75"/>
      <c r="AQ720" s="75"/>
      <c r="AR720" s="75"/>
      <c r="AS720" s="75"/>
      <c r="AT720" s="75"/>
      <c r="AU720" s="75"/>
      <c r="AV720" s="75"/>
      <c r="AW720" s="75"/>
      <c r="AX720" s="75"/>
      <c r="AY720" s="75"/>
      <c r="AZ720" s="75"/>
      <c r="BA720" s="75"/>
      <c r="BB720" s="75"/>
      <c r="BC720" s="75"/>
      <c r="BD720" s="75"/>
      <c r="BE720" s="75"/>
      <c r="BF720" s="75"/>
      <c r="BG720" s="75"/>
      <c r="BH720" s="75"/>
      <c r="BI720" s="75"/>
      <c r="BJ720" s="75"/>
      <c r="BK720" s="75"/>
      <c r="BL720" s="75"/>
      <c r="BM720" s="75"/>
      <c r="BN720" s="75"/>
      <c r="BO720" s="75"/>
      <c r="BP720" s="75"/>
      <c r="BQ720" s="75"/>
      <c r="BR720" s="75"/>
      <c r="BS720" s="75"/>
      <c r="BT720" s="75"/>
      <c r="BU720" s="75"/>
      <c r="BV720" s="75"/>
      <c r="BW720" s="75"/>
      <c r="BX720" s="75"/>
      <c r="BY720" s="75"/>
      <c r="BZ720" s="75"/>
      <c r="CA720" s="75"/>
      <c r="CB720" s="75"/>
      <c r="CC720" s="75"/>
      <c r="CD720" s="75"/>
      <c r="CE720" s="75"/>
      <c r="CF720" s="75"/>
      <c r="CG720" s="75"/>
      <c r="CH720" s="75"/>
      <c r="CI720" s="75"/>
      <c r="CJ720" s="75"/>
      <c r="CK720" s="75"/>
      <c r="CL720" s="75"/>
      <c r="CM720" s="75"/>
      <c r="CN720" s="75"/>
      <c r="CO720" s="75"/>
      <c r="CP720" s="75"/>
      <c r="CQ720" s="75"/>
      <c r="CR720" s="75"/>
      <c r="CS720" s="75"/>
      <c r="CT720" s="75"/>
      <c r="CU720" s="75"/>
      <c r="CV720" s="75"/>
      <c r="CW720" s="75"/>
      <c r="CX720" s="75"/>
      <c r="CY720" s="75"/>
      <c r="CZ720" s="75"/>
      <c r="DA720" s="75"/>
      <c r="DB720" s="75"/>
      <c r="DC720" s="75"/>
      <c r="DD720" s="75"/>
      <c r="DE720" s="75"/>
      <c r="DF720" s="75"/>
      <c r="DG720" s="75"/>
    </row>
    <row r="721" spans="1:175" s="25" customFormat="1" x14ac:dyDescent="0.25">
      <c r="A721" s="189"/>
      <c r="B721" s="229" t="s">
        <v>20</v>
      </c>
      <c r="C721" s="230"/>
      <c r="D721" s="190">
        <v>3</v>
      </c>
      <c r="E721" s="97">
        <v>3</v>
      </c>
      <c r="F721" s="190"/>
      <c r="G721" s="190"/>
      <c r="H721" s="97"/>
      <c r="I721" s="190"/>
      <c r="J721" s="191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  <c r="AA721" s="75"/>
      <c r="AB721" s="75"/>
      <c r="AC721" s="75"/>
      <c r="AD721" s="75"/>
      <c r="AE721" s="75"/>
      <c r="AF721" s="75"/>
      <c r="AG721" s="75"/>
      <c r="AH721" s="75"/>
      <c r="AI721" s="75"/>
      <c r="AJ721" s="75"/>
      <c r="AK721" s="75"/>
      <c r="AL721" s="75"/>
      <c r="AM721" s="75"/>
      <c r="AN721" s="75"/>
      <c r="AO721" s="75"/>
      <c r="AP721" s="75"/>
      <c r="AQ721" s="75"/>
      <c r="AR721" s="75"/>
      <c r="AS721" s="75"/>
      <c r="AT721" s="75"/>
      <c r="AU721" s="75"/>
      <c r="AV721" s="75"/>
      <c r="AW721" s="75"/>
      <c r="AX721" s="75"/>
      <c r="AY721" s="75"/>
      <c r="AZ721" s="75"/>
      <c r="BA721" s="75"/>
      <c r="BB721" s="75"/>
      <c r="BC721" s="75"/>
      <c r="BD721" s="75"/>
      <c r="BE721" s="75"/>
      <c r="BF721" s="75"/>
      <c r="BG721" s="75"/>
      <c r="BH721" s="75"/>
      <c r="BI721" s="75"/>
      <c r="BJ721" s="75"/>
      <c r="BK721" s="75"/>
      <c r="BL721" s="75"/>
      <c r="BM721" s="75"/>
      <c r="BN721" s="75"/>
      <c r="BO721" s="75"/>
      <c r="BP721" s="75"/>
      <c r="BQ721" s="75"/>
      <c r="BR721" s="75"/>
      <c r="BS721" s="75"/>
      <c r="BT721" s="75"/>
      <c r="BU721" s="75"/>
      <c r="BV721" s="75"/>
      <c r="BW721" s="75"/>
      <c r="BX721" s="75"/>
      <c r="BY721" s="75"/>
      <c r="BZ721" s="75"/>
      <c r="CA721" s="75"/>
      <c r="CB721" s="75"/>
      <c r="CC721" s="75"/>
      <c r="CD721" s="75"/>
      <c r="CE721" s="75"/>
      <c r="CF721" s="75"/>
      <c r="CG721" s="75"/>
      <c r="CH721" s="75"/>
      <c r="CI721" s="75"/>
      <c r="CJ721" s="75"/>
      <c r="CK721" s="75"/>
      <c r="CL721" s="75"/>
      <c r="CM721" s="75"/>
      <c r="CN721" s="75"/>
      <c r="CO721" s="75"/>
      <c r="CP721" s="75"/>
      <c r="CQ721" s="75"/>
      <c r="CR721" s="75"/>
      <c r="CS721" s="75"/>
      <c r="CT721" s="75"/>
      <c r="CU721" s="75"/>
      <c r="CV721" s="75"/>
      <c r="CW721" s="75"/>
      <c r="CX721" s="75"/>
      <c r="CY721" s="75"/>
      <c r="CZ721" s="75"/>
      <c r="DA721" s="75"/>
      <c r="DB721" s="75"/>
      <c r="DC721" s="75"/>
      <c r="DD721" s="75"/>
      <c r="DE721" s="75"/>
      <c r="DF721" s="75"/>
      <c r="DG721" s="75"/>
    </row>
    <row r="722" spans="1:175" s="25" customFormat="1" x14ac:dyDescent="0.25">
      <c r="A722" s="189" t="s">
        <v>63</v>
      </c>
      <c r="B722" s="94"/>
      <c r="C722" s="95">
        <v>180</v>
      </c>
      <c r="D722" s="233"/>
      <c r="E722" s="227"/>
      <c r="F722" s="190">
        <v>2.4166666666666665</v>
      </c>
      <c r="G722" s="97">
        <v>2.5833333333333335</v>
      </c>
      <c r="H722" s="97">
        <v>13.608333333333333</v>
      </c>
      <c r="I722" s="190">
        <v>87.3</v>
      </c>
      <c r="J722" s="191" t="s">
        <v>329</v>
      </c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  <c r="AB722" s="75"/>
      <c r="AC722" s="75"/>
      <c r="AD722" s="75"/>
      <c r="AE722" s="75"/>
      <c r="AF722" s="75"/>
      <c r="AG722" s="75"/>
      <c r="AH722" s="75"/>
      <c r="AI722" s="75"/>
      <c r="AJ722" s="75"/>
      <c r="AK722" s="75"/>
      <c r="AL722" s="75"/>
      <c r="AM722" s="75"/>
      <c r="AN722" s="75"/>
      <c r="AO722" s="75"/>
      <c r="AP722" s="75"/>
      <c r="AQ722" s="75"/>
      <c r="AR722" s="75"/>
      <c r="AS722" s="75"/>
      <c r="AT722" s="75"/>
      <c r="AU722" s="75"/>
      <c r="AV722" s="75"/>
      <c r="AW722" s="75"/>
      <c r="AX722" s="75"/>
      <c r="AY722" s="75"/>
      <c r="AZ722" s="75"/>
      <c r="BA722" s="75"/>
      <c r="BB722" s="75"/>
      <c r="BC722" s="75"/>
      <c r="BD722" s="75"/>
      <c r="BE722" s="75"/>
      <c r="BF722" s="75"/>
      <c r="BG722" s="75"/>
      <c r="BH722" s="75"/>
      <c r="BI722" s="75"/>
      <c r="BJ722" s="75"/>
      <c r="BK722" s="75"/>
      <c r="BL722" s="75"/>
      <c r="BM722" s="75"/>
      <c r="BN722" s="75"/>
      <c r="BO722" s="75"/>
      <c r="BP722" s="75"/>
      <c r="BQ722" s="75"/>
      <c r="BR722" s="75"/>
      <c r="BS722" s="75"/>
      <c r="BT722" s="75"/>
      <c r="BU722" s="75"/>
      <c r="BV722" s="75"/>
      <c r="BW722" s="75"/>
      <c r="BX722" s="75"/>
      <c r="BY722" s="75"/>
      <c r="BZ722" s="75"/>
      <c r="CA722" s="75"/>
      <c r="CB722" s="75"/>
      <c r="CC722" s="75"/>
      <c r="CD722" s="75"/>
      <c r="CE722" s="75"/>
      <c r="CF722" s="75"/>
      <c r="CG722" s="75"/>
      <c r="CH722" s="75"/>
      <c r="CI722" s="75"/>
      <c r="CJ722" s="75"/>
      <c r="CK722" s="75"/>
      <c r="CL722" s="75"/>
      <c r="CM722" s="75"/>
      <c r="CN722" s="75"/>
      <c r="CO722" s="75"/>
      <c r="CP722" s="75"/>
      <c r="CQ722" s="75"/>
      <c r="CR722" s="75"/>
      <c r="CS722" s="75"/>
      <c r="CT722" s="75"/>
      <c r="CU722" s="75"/>
      <c r="CV722" s="75"/>
      <c r="CW722" s="75"/>
      <c r="CX722" s="75"/>
      <c r="CY722" s="75"/>
      <c r="CZ722" s="75"/>
      <c r="DA722" s="75"/>
      <c r="DB722" s="75"/>
      <c r="DC722" s="75"/>
      <c r="DD722" s="75"/>
      <c r="DE722" s="75"/>
      <c r="DF722" s="75"/>
      <c r="DG722" s="75"/>
      <c r="DH722"/>
    </row>
    <row r="723" spans="1:175" s="25" customFormat="1" x14ac:dyDescent="0.25">
      <c r="A723" s="189"/>
      <c r="B723" s="94" t="s">
        <v>64</v>
      </c>
      <c r="C723" s="95"/>
      <c r="D723" s="190">
        <v>1.5</v>
      </c>
      <c r="E723" s="97">
        <v>1.5</v>
      </c>
      <c r="F723" s="190"/>
      <c r="G723" s="97"/>
      <c r="H723" s="97"/>
      <c r="I723" s="190"/>
      <c r="J723" s="191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  <c r="AB723" s="75"/>
      <c r="AC723" s="75"/>
      <c r="AD723" s="75"/>
      <c r="AE723" s="75"/>
      <c r="AF723" s="75"/>
      <c r="AG723" s="75"/>
      <c r="AH723" s="75"/>
      <c r="AI723" s="75"/>
      <c r="AJ723" s="75"/>
      <c r="AK723" s="75"/>
      <c r="AL723" s="75"/>
      <c r="AM723" s="75"/>
      <c r="AN723" s="75"/>
      <c r="AO723" s="75"/>
      <c r="AP723" s="75"/>
      <c r="AQ723" s="75"/>
      <c r="AR723" s="75"/>
      <c r="AS723" s="75"/>
      <c r="AT723" s="75"/>
      <c r="AU723" s="75"/>
      <c r="AV723" s="75"/>
      <c r="AW723" s="75"/>
      <c r="AX723" s="75"/>
      <c r="AY723" s="75"/>
      <c r="AZ723" s="75"/>
      <c r="BA723" s="75"/>
      <c r="BB723" s="75"/>
      <c r="BC723" s="75"/>
      <c r="BD723" s="75"/>
      <c r="BE723" s="75"/>
      <c r="BF723" s="75"/>
      <c r="BG723" s="75"/>
      <c r="BH723" s="75"/>
      <c r="BI723" s="75"/>
      <c r="BJ723" s="75"/>
      <c r="BK723" s="75"/>
      <c r="BL723" s="75"/>
      <c r="BM723" s="75"/>
      <c r="BN723" s="75"/>
      <c r="BO723" s="75"/>
      <c r="BP723" s="75"/>
      <c r="BQ723" s="75"/>
      <c r="BR723" s="75"/>
      <c r="BS723" s="75"/>
      <c r="BT723" s="75"/>
      <c r="BU723" s="75"/>
      <c r="BV723" s="75"/>
      <c r="BW723" s="75"/>
      <c r="BX723" s="75"/>
      <c r="BY723" s="75"/>
      <c r="BZ723" s="75"/>
      <c r="CA723" s="75"/>
      <c r="CB723" s="75"/>
      <c r="CC723" s="75"/>
      <c r="CD723" s="75"/>
      <c r="CE723" s="75"/>
      <c r="CF723" s="75"/>
      <c r="CG723" s="75"/>
      <c r="CH723" s="75"/>
      <c r="CI723" s="75"/>
      <c r="CJ723" s="75"/>
      <c r="CK723" s="75"/>
      <c r="CL723" s="75"/>
      <c r="CM723" s="75"/>
      <c r="CN723" s="75"/>
      <c r="CO723" s="75"/>
      <c r="CP723" s="75"/>
      <c r="CQ723" s="75"/>
      <c r="CR723" s="75"/>
      <c r="CS723" s="75"/>
      <c r="CT723" s="75"/>
      <c r="CU723" s="75"/>
      <c r="CV723" s="75"/>
      <c r="CW723" s="75"/>
      <c r="CX723" s="75"/>
      <c r="CY723" s="75"/>
      <c r="CZ723" s="75"/>
      <c r="DA723" s="75"/>
      <c r="DB723" s="75"/>
      <c r="DC723" s="75"/>
      <c r="DD723" s="75"/>
      <c r="DE723" s="75"/>
      <c r="DF723" s="75"/>
      <c r="DG723" s="75"/>
      <c r="DH723"/>
    </row>
    <row r="724" spans="1:175" s="25" customFormat="1" x14ac:dyDescent="0.25">
      <c r="A724" s="189"/>
      <c r="B724" s="94" t="s">
        <v>18</v>
      </c>
      <c r="C724" s="95"/>
      <c r="D724" s="190">
        <v>8</v>
      </c>
      <c r="E724" s="97">
        <v>8</v>
      </c>
      <c r="F724" s="190"/>
      <c r="G724" s="97"/>
      <c r="H724" s="97"/>
      <c r="I724" s="190"/>
      <c r="J724" s="191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  <c r="AA724" s="75"/>
      <c r="AB724" s="75"/>
      <c r="AC724" s="75"/>
      <c r="AD724" s="75"/>
      <c r="AE724" s="75"/>
      <c r="AF724" s="75"/>
      <c r="AG724" s="75"/>
      <c r="AH724" s="75"/>
      <c r="AI724" s="75"/>
      <c r="AJ724" s="75"/>
      <c r="AK724" s="75"/>
      <c r="AL724" s="75"/>
      <c r="AM724" s="75"/>
      <c r="AN724" s="75"/>
      <c r="AO724" s="75"/>
      <c r="AP724" s="75"/>
      <c r="AQ724" s="75"/>
      <c r="AR724" s="75"/>
      <c r="AS724" s="75"/>
      <c r="AT724" s="75"/>
      <c r="AU724" s="75"/>
      <c r="AV724" s="75"/>
      <c r="AW724" s="75"/>
      <c r="AX724" s="75"/>
      <c r="AY724" s="75"/>
      <c r="AZ724" s="75"/>
      <c r="BA724" s="75"/>
      <c r="BB724" s="75"/>
      <c r="BC724" s="75"/>
      <c r="BD724" s="75"/>
      <c r="BE724" s="75"/>
      <c r="BF724" s="75"/>
      <c r="BG724" s="75"/>
      <c r="BH724" s="75"/>
      <c r="BI724" s="75"/>
      <c r="BJ724" s="75"/>
      <c r="BK724" s="75"/>
      <c r="BL724" s="75"/>
      <c r="BM724" s="75"/>
      <c r="BN724" s="75"/>
      <c r="BO724" s="75"/>
      <c r="BP724" s="75"/>
      <c r="BQ724" s="75"/>
      <c r="BR724" s="75"/>
      <c r="BS724" s="75"/>
      <c r="BT724" s="75"/>
      <c r="BU724" s="75"/>
      <c r="BV724" s="75"/>
      <c r="BW724" s="75"/>
      <c r="BX724" s="75"/>
      <c r="BY724" s="75"/>
      <c r="BZ724" s="75"/>
      <c r="CA724" s="75"/>
      <c r="CB724" s="75"/>
      <c r="CC724" s="75"/>
      <c r="CD724" s="75"/>
      <c r="CE724" s="75"/>
      <c r="CF724" s="75"/>
      <c r="CG724" s="75"/>
      <c r="CH724" s="75"/>
      <c r="CI724" s="75"/>
      <c r="CJ724" s="75"/>
      <c r="CK724" s="75"/>
      <c r="CL724" s="75"/>
      <c r="CM724" s="75"/>
      <c r="CN724" s="75"/>
      <c r="CO724" s="75"/>
      <c r="CP724" s="75"/>
      <c r="CQ724" s="75"/>
      <c r="CR724" s="75"/>
      <c r="CS724" s="75"/>
      <c r="CT724" s="75"/>
      <c r="CU724" s="75"/>
      <c r="CV724" s="75"/>
      <c r="CW724" s="75"/>
      <c r="CX724" s="75"/>
      <c r="CY724" s="75"/>
      <c r="CZ724" s="75"/>
      <c r="DA724" s="75"/>
      <c r="DB724" s="75"/>
      <c r="DC724" s="75"/>
      <c r="DD724" s="75"/>
      <c r="DE724" s="75"/>
      <c r="DF724" s="75"/>
      <c r="DG724" s="75"/>
      <c r="DH724"/>
    </row>
    <row r="725" spans="1:175" s="25" customFormat="1" x14ac:dyDescent="0.25">
      <c r="A725" s="99"/>
      <c r="B725" s="94" t="s">
        <v>16</v>
      </c>
      <c r="C725" s="95"/>
      <c r="D725" s="190">
        <v>90</v>
      </c>
      <c r="E725" s="97">
        <v>90</v>
      </c>
      <c r="F725" s="190"/>
      <c r="G725" s="97"/>
      <c r="H725" s="97"/>
      <c r="I725" s="190"/>
      <c r="J725" s="191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  <c r="AA725" s="75"/>
      <c r="AB725" s="75"/>
      <c r="AC725" s="75"/>
      <c r="AD725" s="75"/>
      <c r="AE725" s="75"/>
      <c r="AF725" s="75"/>
      <c r="AG725" s="75"/>
      <c r="AH725" s="75"/>
      <c r="AI725" s="75"/>
      <c r="AJ725" s="75"/>
      <c r="AK725" s="75"/>
      <c r="AL725" s="75"/>
      <c r="AM725" s="75"/>
      <c r="AN725" s="75"/>
      <c r="AO725" s="75"/>
      <c r="AP725" s="75"/>
      <c r="AQ725" s="75"/>
      <c r="AR725" s="75"/>
      <c r="AS725" s="75"/>
      <c r="AT725" s="75"/>
      <c r="AU725" s="75"/>
      <c r="AV725" s="75"/>
      <c r="AW725" s="75"/>
      <c r="AX725" s="75"/>
      <c r="AY725" s="75"/>
      <c r="AZ725" s="75"/>
      <c r="BA725" s="75"/>
      <c r="BB725" s="75"/>
      <c r="BC725" s="75"/>
      <c r="BD725" s="75"/>
      <c r="BE725" s="75"/>
      <c r="BF725" s="75"/>
      <c r="BG725" s="75"/>
      <c r="BH725" s="75"/>
      <c r="BI725" s="75"/>
      <c r="BJ725" s="75"/>
      <c r="BK725" s="75"/>
      <c r="BL725" s="75"/>
      <c r="BM725" s="75"/>
      <c r="BN725" s="75"/>
      <c r="BO725" s="75"/>
      <c r="BP725" s="75"/>
      <c r="BQ725" s="75"/>
      <c r="BR725" s="75"/>
      <c r="BS725" s="75"/>
      <c r="BT725" s="75"/>
      <c r="BU725" s="75"/>
      <c r="BV725" s="75"/>
      <c r="BW725" s="75"/>
      <c r="BX725" s="75"/>
      <c r="BY725" s="75"/>
      <c r="BZ725" s="75"/>
      <c r="CA725" s="75"/>
      <c r="CB725" s="75"/>
      <c r="CC725" s="75"/>
      <c r="CD725" s="75"/>
      <c r="CE725" s="75"/>
      <c r="CF725" s="75"/>
      <c r="CG725" s="75"/>
      <c r="CH725" s="75"/>
      <c r="CI725" s="75"/>
      <c r="CJ725" s="75"/>
      <c r="CK725" s="75"/>
      <c r="CL725" s="75"/>
      <c r="CM725" s="75"/>
      <c r="CN725" s="75"/>
      <c r="CO725" s="75"/>
      <c r="CP725" s="75"/>
      <c r="CQ725" s="75"/>
      <c r="CR725" s="75"/>
      <c r="CS725" s="75"/>
      <c r="CT725" s="75"/>
      <c r="CU725" s="75"/>
      <c r="CV725" s="75"/>
      <c r="CW725" s="75"/>
      <c r="CX725" s="75"/>
      <c r="CY725" s="75"/>
      <c r="CZ725" s="75"/>
      <c r="DA725" s="75"/>
      <c r="DB725" s="75"/>
      <c r="DC725" s="75"/>
      <c r="DD725" s="75"/>
      <c r="DE725" s="75"/>
      <c r="DF725" s="75"/>
      <c r="DG725" s="75"/>
      <c r="DH725"/>
    </row>
    <row r="726" spans="1:175" s="25" customFormat="1" x14ac:dyDescent="0.25">
      <c r="A726" s="99"/>
      <c r="B726" s="94" t="s">
        <v>17</v>
      </c>
      <c r="C726" s="95"/>
      <c r="D726" s="190">
        <v>100</v>
      </c>
      <c r="E726" s="97">
        <v>100</v>
      </c>
      <c r="F726" s="190"/>
      <c r="G726" s="97"/>
      <c r="H726" s="97"/>
      <c r="I726" s="190"/>
      <c r="J726" s="191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  <c r="AB726" s="75"/>
      <c r="AC726" s="75"/>
      <c r="AD726" s="75"/>
      <c r="AE726" s="75"/>
      <c r="AF726" s="75"/>
      <c r="AG726" s="75"/>
      <c r="AH726" s="75"/>
      <c r="AI726" s="75"/>
      <c r="AJ726" s="75"/>
      <c r="AK726" s="75"/>
      <c r="AL726" s="75"/>
      <c r="AM726" s="75"/>
      <c r="AN726" s="75"/>
      <c r="AO726" s="75"/>
      <c r="AP726" s="75"/>
      <c r="AQ726" s="75"/>
      <c r="AR726" s="75"/>
      <c r="AS726" s="75"/>
      <c r="AT726" s="75"/>
      <c r="AU726" s="75"/>
      <c r="AV726" s="75"/>
      <c r="AW726" s="75"/>
      <c r="AX726" s="75"/>
      <c r="AY726" s="75"/>
      <c r="AZ726" s="75"/>
      <c r="BA726" s="75"/>
      <c r="BB726" s="75"/>
      <c r="BC726" s="75"/>
      <c r="BD726" s="75"/>
      <c r="BE726" s="75"/>
      <c r="BF726" s="75"/>
      <c r="BG726" s="75"/>
      <c r="BH726" s="75"/>
      <c r="BI726" s="75"/>
      <c r="BJ726" s="75"/>
      <c r="BK726" s="75"/>
      <c r="BL726" s="75"/>
      <c r="BM726" s="75"/>
      <c r="BN726" s="75"/>
      <c r="BO726" s="75"/>
      <c r="BP726" s="75"/>
      <c r="BQ726" s="75"/>
      <c r="BR726" s="75"/>
      <c r="BS726" s="75"/>
      <c r="BT726" s="75"/>
      <c r="BU726" s="75"/>
      <c r="BV726" s="75"/>
      <c r="BW726" s="75"/>
      <c r="BX726" s="75"/>
      <c r="BY726" s="75"/>
      <c r="BZ726" s="75"/>
      <c r="CA726" s="75"/>
      <c r="CB726" s="75"/>
      <c r="CC726" s="75"/>
      <c r="CD726" s="75"/>
      <c r="CE726" s="75"/>
      <c r="CF726" s="75"/>
      <c r="CG726" s="75"/>
      <c r="CH726" s="75"/>
      <c r="CI726" s="75"/>
      <c r="CJ726" s="75"/>
      <c r="CK726" s="75"/>
      <c r="CL726" s="75"/>
      <c r="CM726" s="75"/>
      <c r="CN726" s="75"/>
      <c r="CO726" s="75"/>
      <c r="CP726" s="75"/>
      <c r="CQ726" s="75"/>
      <c r="CR726" s="75"/>
      <c r="CS726" s="75"/>
      <c r="CT726" s="75"/>
      <c r="CU726" s="75"/>
      <c r="CV726" s="75"/>
      <c r="CW726" s="75"/>
      <c r="CX726" s="75"/>
      <c r="CY726" s="75"/>
      <c r="CZ726" s="75"/>
      <c r="DA726" s="75"/>
      <c r="DB726" s="75"/>
      <c r="DC726" s="75"/>
      <c r="DD726" s="75"/>
      <c r="DE726" s="75"/>
      <c r="DF726" s="75"/>
      <c r="DG726" s="75"/>
      <c r="DH726"/>
    </row>
    <row r="727" spans="1:175" x14ac:dyDescent="0.25">
      <c r="A727" s="189" t="s">
        <v>23</v>
      </c>
      <c r="C727" s="192" t="s">
        <v>158</v>
      </c>
      <c r="D727" s="233"/>
      <c r="E727" s="227"/>
      <c r="F727" s="190">
        <v>1.91</v>
      </c>
      <c r="G727" s="97">
        <v>4.3499999999999996</v>
      </c>
      <c r="H727" s="96">
        <v>12.89</v>
      </c>
      <c r="I727" s="190">
        <v>99</v>
      </c>
      <c r="J727" s="191" t="s">
        <v>24</v>
      </c>
    </row>
    <row r="728" spans="1:175" x14ac:dyDescent="0.25">
      <c r="A728" s="189"/>
      <c r="B728" s="94" t="s">
        <v>25</v>
      </c>
      <c r="C728" s="95"/>
      <c r="D728" s="190">
        <v>25</v>
      </c>
      <c r="E728" s="97">
        <v>25</v>
      </c>
      <c r="F728" s="190"/>
      <c r="G728" s="97"/>
      <c r="H728" s="97"/>
      <c r="I728" s="190"/>
      <c r="J728" s="191"/>
    </row>
    <row r="729" spans="1:175" ht="15.75" thickBot="1" x14ac:dyDescent="0.3">
      <c r="A729" s="189"/>
      <c r="B729" s="94" t="s">
        <v>20</v>
      </c>
      <c r="C729" s="95"/>
      <c r="D729" s="190">
        <v>5</v>
      </c>
      <c r="E729" s="97">
        <v>5</v>
      </c>
      <c r="F729" s="190" t="s">
        <v>1</v>
      </c>
      <c r="G729" s="97"/>
      <c r="H729" s="97"/>
      <c r="I729" s="190"/>
      <c r="J729" s="191"/>
    </row>
    <row r="730" spans="1:175" ht="15.75" thickBot="1" x14ac:dyDescent="0.3">
      <c r="A730" s="234" t="s">
        <v>26</v>
      </c>
      <c r="B730" s="235"/>
      <c r="C730" s="236">
        <v>413</v>
      </c>
      <c r="D730" s="249"/>
      <c r="E730" s="224"/>
      <c r="F730" s="224">
        <f>SUM(F715:F729)</f>
        <v>12.326666666666666</v>
      </c>
      <c r="G730" s="224">
        <f t="shared" ref="G730:I730" si="11">SUM(G715:G729)</f>
        <v>14.733333333333333</v>
      </c>
      <c r="H730" s="224">
        <f t="shared" si="11"/>
        <v>45.498333333333335</v>
      </c>
      <c r="I730" s="224">
        <f t="shared" si="11"/>
        <v>380.3</v>
      </c>
      <c r="J730" s="212"/>
    </row>
    <row r="731" spans="1:175" x14ac:dyDescent="0.25">
      <c r="A731" s="189" t="s">
        <v>27</v>
      </c>
      <c r="C731" s="95">
        <v>125</v>
      </c>
      <c r="D731" s="100">
        <v>125</v>
      </c>
      <c r="E731" s="95">
        <v>125</v>
      </c>
      <c r="F731" s="190">
        <v>0.5</v>
      </c>
      <c r="G731" s="97">
        <v>0.8</v>
      </c>
      <c r="H731" s="96">
        <v>21</v>
      </c>
      <c r="I731" s="97">
        <v>95</v>
      </c>
      <c r="J731" s="191" t="s">
        <v>272</v>
      </c>
    </row>
    <row r="732" spans="1:175" ht="15.75" thickBot="1" x14ac:dyDescent="0.3">
      <c r="A732" s="189" t="s">
        <v>295</v>
      </c>
      <c r="C732" s="95"/>
      <c r="D732" s="100"/>
      <c r="E732" s="95"/>
      <c r="F732" s="190"/>
      <c r="G732" s="190"/>
      <c r="I732" s="190"/>
      <c r="J732" s="191"/>
    </row>
    <row r="733" spans="1:175" ht="15.75" thickBot="1" x14ac:dyDescent="0.3">
      <c r="A733" s="234" t="s">
        <v>26</v>
      </c>
      <c r="B733" s="235"/>
      <c r="C733" s="236">
        <f>SUM(C731)</f>
        <v>125</v>
      </c>
      <c r="D733" s="225"/>
      <c r="E733" s="237"/>
      <c r="F733" s="225">
        <f>SUM(F731)</f>
        <v>0.5</v>
      </c>
      <c r="G733" s="225">
        <f>SUM(G731)</f>
        <v>0.8</v>
      </c>
      <c r="H733" s="225">
        <f>SUM(H731)</f>
        <v>21</v>
      </c>
      <c r="I733" s="225">
        <f>SUM(I731)</f>
        <v>95</v>
      </c>
      <c r="J733" s="212"/>
    </row>
    <row r="734" spans="1:175" ht="15.75" thickBot="1" x14ac:dyDescent="0.3">
      <c r="A734" s="238"/>
      <c r="B734" s="239"/>
      <c r="C734" s="240">
        <v>538</v>
      </c>
      <c r="D734" s="241"/>
      <c r="E734" s="242"/>
      <c r="F734" s="210">
        <f>F730+F733</f>
        <v>12.826666666666666</v>
      </c>
      <c r="G734" s="210">
        <f>G730+G733</f>
        <v>15.533333333333333</v>
      </c>
      <c r="H734" s="210">
        <f>H730+H733</f>
        <v>66.498333333333335</v>
      </c>
      <c r="I734" s="210">
        <f>I730+I733</f>
        <v>475.3</v>
      </c>
      <c r="J734" s="212"/>
    </row>
    <row r="735" spans="1:175" x14ac:dyDescent="0.25">
      <c r="A735" s="238"/>
      <c r="B735" s="239" t="s">
        <v>28</v>
      </c>
      <c r="C735" s="240"/>
      <c r="D735" s="241"/>
      <c r="E735" s="243"/>
      <c r="F735" s="210"/>
      <c r="G735" s="211"/>
      <c r="H735" s="241"/>
      <c r="I735" s="210"/>
      <c r="J735" s="212"/>
    </row>
    <row r="736" spans="1:175" s="56" customFormat="1" ht="30" customHeight="1" x14ac:dyDescent="0.25">
      <c r="A736" s="189" t="s">
        <v>422</v>
      </c>
      <c r="B736" s="94"/>
      <c r="C736" s="95">
        <v>50</v>
      </c>
      <c r="D736" s="96"/>
      <c r="E736" s="97"/>
      <c r="F736" s="96">
        <v>0.7</v>
      </c>
      <c r="G736" s="97">
        <v>1.7</v>
      </c>
      <c r="H736" s="96">
        <v>1.8</v>
      </c>
      <c r="I736" s="190">
        <v>25.5</v>
      </c>
      <c r="J736" s="191" t="s">
        <v>424</v>
      </c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  <c r="BK736" s="78"/>
      <c r="BL736" s="78"/>
      <c r="BM736" s="78"/>
      <c r="BN736" s="78"/>
      <c r="BO736" s="78"/>
      <c r="BP736" s="78"/>
      <c r="BQ736" s="78"/>
      <c r="BR736" s="78"/>
      <c r="BS736" s="78"/>
      <c r="BT736" s="78"/>
      <c r="BU736" s="78"/>
      <c r="BV736" s="78"/>
      <c r="BW736" s="78"/>
      <c r="BX736" s="78"/>
      <c r="BY736" s="78"/>
      <c r="BZ736" s="78"/>
      <c r="CA736" s="78"/>
      <c r="CB736" s="78"/>
      <c r="CC736" s="78"/>
      <c r="CD736" s="78"/>
      <c r="CE736" s="78"/>
      <c r="CF736" s="78"/>
      <c r="CG736" s="78"/>
      <c r="CH736" s="78"/>
      <c r="CI736" s="78"/>
      <c r="CJ736" s="78"/>
      <c r="CK736" s="78"/>
      <c r="CL736" s="78"/>
      <c r="CM736" s="78"/>
      <c r="CN736" s="78"/>
      <c r="CO736" s="78"/>
      <c r="CP736" s="78"/>
      <c r="CQ736" s="78"/>
      <c r="CR736" s="78"/>
      <c r="CS736" s="78"/>
      <c r="CT736" s="78"/>
      <c r="CU736" s="78"/>
      <c r="CV736" s="78"/>
      <c r="CW736" s="78"/>
      <c r="CX736" s="78"/>
      <c r="CY736" s="78"/>
      <c r="CZ736" s="78"/>
      <c r="DA736" s="78"/>
      <c r="DB736" s="78"/>
      <c r="DC736" s="78"/>
      <c r="DD736" s="78"/>
      <c r="DE736" s="78"/>
      <c r="DF736" s="78"/>
      <c r="DG736" s="78"/>
      <c r="DH736" s="54"/>
      <c r="DI736" s="54"/>
      <c r="DJ736" s="54"/>
      <c r="DK736" s="54"/>
      <c r="DL736" s="54"/>
      <c r="DM736" s="54"/>
      <c r="DN736" s="54"/>
      <c r="DO736" s="54"/>
      <c r="DP736" s="54"/>
      <c r="DQ736" s="54"/>
      <c r="DR736" s="54"/>
      <c r="DS736" s="54"/>
      <c r="DT736" s="54"/>
      <c r="DU736" s="54"/>
      <c r="DV736" s="54"/>
      <c r="DW736" s="54"/>
      <c r="DX736" s="54"/>
      <c r="DY736" s="54"/>
      <c r="DZ736" s="54"/>
      <c r="EA736" s="54"/>
      <c r="EB736" s="54"/>
      <c r="EC736" s="54"/>
      <c r="ED736" s="54"/>
      <c r="EE736" s="54"/>
      <c r="EF736" s="54"/>
      <c r="EG736" s="54"/>
      <c r="EH736" s="54"/>
      <c r="EI736" s="54"/>
      <c r="EJ736" s="54"/>
      <c r="EK736" s="54"/>
      <c r="EL736" s="54"/>
      <c r="EM736" s="54"/>
      <c r="EN736" s="54"/>
      <c r="EO736" s="54"/>
      <c r="EP736" s="54"/>
      <c r="EQ736" s="54"/>
      <c r="ER736" s="54"/>
      <c r="ES736" s="54"/>
      <c r="ET736" s="54"/>
      <c r="EU736" s="54"/>
      <c r="EV736" s="54"/>
      <c r="EW736" s="54"/>
      <c r="EX736" s="54"/>
      <c r="EY736" s="54"/>
      <c r="EZ736" s="54"/>
      <c r="FA736" s="54"/>
      <c r="FB736" s="54"/>
      <c r="FC736" s="54"/>
      <c r="FD736" s="54"/>
      <c r="FE736" s="54"/>
      <c r="FF736" s="54"/>
      <c r="FG736" s="54"/>
      <c r="FH736" s="54"/>
      <c r="FI736" s="54"/>
      <c r="FJ736" s="54"/>
      <c r="FK736" s="54"/>
      <c r="FL736" s="54"/>
      <c r="FM736" s="54"/>
      <c r="FN736" s="54"/>
      <c r="FO736" s="54"/>
      <c r="FP736" s="54"/>
      <c r="FQ736" s="54"/>
      <c r="FR736" s="54"/>
      <c r="FS736" s="54"/>
    </row>
    <row r="737" spans="1:175" s="56" customFormat="1" ht="30" customHeight="1" x14ac:dyDescent="0.25">
      <c r="A737" s="189"/>
      <c r="B737" s="196" t="s">
        <v>42</v>
      </c>
      <c r="C737" s="95"/>
      <c r="D737" s="96">
        <v>37.5</v>
      </c>
      <c r="E737" s="97">
        <v>30.3</v>
      </c>
      <c r="F737" s="96"/>
      <c r="G737" s="97"/>
      <c r="H737" s="96"/>
      <c r="I737" s="190"/>
      <c r="J737" s="229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8"/>
      <c r="AD737" s="78"/>
      <c r="AE737" s="78"/>
      <c r="AF737" s="78"/>
      <c r="AG737" s="78"/>
      <c r="AH737" s="78"/>
      <c r="AI737" s="78"/>
      <c r="AJ737" s="78"/>
      <c r="AK737" s="78"/>
      <c r="AL737" s="78"/>
      <c r="AM737" s="78"/>
      <c r="AN737" s="78"/>
      <c r="AO737" s="78"/>
      <c r="AP737" s="78"/>
      <c r="AQ737" s="78"/>
      <c r="AR737" s="78"/>
      <c r="AS737" s="78"/>
      <c r="AT737" s="78"/>
      <c r="AU737" s="78"/>
      <c r="AV737" s="78"/>
      <c r="AW737" s="78"/>
      <c r="AX737" s="78"/>
      <c r="AY737" s="78"/>
      <c r="AZ737" s="78"/>
      <c r="BA737" s="78"/>
      <c r="BB737" s="78"/>
      <c r="BC737" s="78"/>
      <c r="BD737" s="78"/>
      <c r="BE737" s="78"/>
      <c r="BF737" s="78"/>
      <c r="BG737" s="78"/>
      <c r="BH737" s="78"/>
      <c r="BI737" s="78"/>
      <c r="BJ737" s="78"/>
      <c r="BK737" s="78"/>
      <c r="BL737" s="78"/>
      <c r="BM737" s="78"/>
      <c r="BN737" s="78"/>
      <c r="BO737" s="78"/>
      <c r="BP737" s="78"/>
      <c r="BQ737" s="78"/>
      <c r="BR737" s="78"/>
      <c r="BS737" s="78"/>
      <c r="BT737" s="78"/>
      <c r="BU737" s="78"/>
      <c r="BV737" s="78"/>
      <c r="BW737" s="78"/>
      <c r="BX737" s="78"/>
      <c r="BY737" s="78"/>
      <c r="BZ737" s="78"/>
      <c r="CA737" s="78"/>
      <c r="CB737" s="78"/>
      <c r="CC737" s="78"/>
      <c r="CD737" s="78"/>
      <c r="CE737" s="78"/>
      <c r="CF737" s="78"/>
      <c r="CG737" s="78"/>
      <c r="CH737" s="78"/>
      <c r="CI737" s="78"/>
      <c r="CJ737" s="78"/>
      <c r="CK737" s="78"/>
      <c r="CL737" s="78"/>
      <c r="CM737" s="78"/>
      <c r="CN737" s="78"/>
      <c r="CO737" s="78"/>
      <c r="CP737" s="78"/>
      <c r="CQ737" s="78"/>
      <c r="CR737" s="78"/>
      <c r="CS737" s="78"/>
      <c r="CT737" s="78"/>
      <c r="CU737" s="78"/>
      <c r="CV737" s="78"/>
      <c r="CW737" s="78"/>
      <c r="CX737" s="78"/>
      <c r="CY737" s="78"/>
      <c r="CZ737" s="78"/>
      <c r="DA737" s="78"/>
      <c r="DB737" s="78"/>
      <c r="DC737" s="78"/>
      <c r="DD737" s="78"/>
      <c r="DE737" s="78"/>
      <c r="DF737" s="78"/>
      <c r="DG737" s="78"/>
      <c r="DH737" s="54"/>
      <c r="DI737" s="54"/>
      <c r="DJ737" s="54"/>
      <c r="DK737" s="54"/>
      <c r="DL737" s="54"/>
      <c r="DM737" s="54"/>
      <c r="DN737" s="54"/>
      <c r="DO737" s="54"/>
      <c r="DP737" s="54"/>
      <c r="DQ737" s="54"/>
      <c r="DR737" s="54"/>
      <c r="DS737" s="54"/>
      <c r="DT737" s="54"/>
      <c r="DU737" s="54"/>
      <c r="DV737" s="54"/>
      <c r="DW737" s="54"/>
      <c r="DX737" s="54"/>
      <c r="DY737" s="54"/>
      <c r="DZ737" s="54"/>
      <c r="EA737" s="54"/>
      <c r="EB737" s="54"/>
      <c r="EC737" s="54"/>
      <c r="ED737" s="54"/>
      <c r="EE737" s="54"/>
      <c r="EF737" s="54"/>
      <c r="EG737" s="54"/>
      <c r="EH737" s="54"/>
      <c r="EI737" s="54"/>
      <c r="EJ737" s="54"/>
      <c r="EK737" s="54"/>
      <c r="EL737" s="54"/>
      <c r="EM737" s="54"/>
      <c r="EN737" s="54"/>
      <c r="EO737" s="54"/>
      <c r="EP737" s="54"/>
      <c r="EQ737" s="54"/>
      <c r="ER737" s="54"/>
      <c r="ES737" s="54"/>
      <c r="ET737" s="54"/>
      <c r="EU737" s="54"/>
      <c r="EV737" s="54"/>
      <c r="EW737" s="54"/>
      <c r="EX737" s="54"/>
      <c r="EY737" s="54"/>
      <c r="EZ737" s="54"/>
      <c r="FA737" s="54"/>
      <c r="FB737" s="54"/>
      <c r="FC737" s="54"/>
      <c r="FD737" s="54"/>
      <c r="FE737" s="54"/>
      <c r="FF737" s="54"/>
      <c r="FG737" s="54"/>
      <c r="FH737" s="54"/>
      <c r="FI737" s="54"/>
      <c r="FJ737" s="54"/>
      <c r="FK737" s="54"/>
      <c r="FL737" s="54"/>
      <c r="FM737" s="54"/>
      <c r="FN737" s="54"/>
      <c r="FO737" s="54"/>
      <c r="FP737" s="54"/>
      <c r="FQ737" s="54"/>
      <c r="FR737" s="54"/>
      <c r="FS737" s="54"/>
    </row>
    <row r="738" spans="1:175" s="56" customFormat="1" ht="30" customHeight="1" x14ac:dyDescent="0.25">
      <c r="A738" s="189"/>
      <c r="B738" s="188" t="s">
        <v>414</v>
      </c>
      <c r="C738" s="95"/>
      <c r="D738" s="96">
        <v>18.36</v>
      </c>
      <c r="E738" s="97">
        <v>18</v>
      </c>
      <c r="F738" s="96"/>
      <c r="G738" s="97"/>
      <c r="H738" s="96"/>
      <c r="I738" s="190"/>
      <c r="J738" s="229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8"/>
      <c r="AD738" s="78"/>
      <c r="AE738" s="78"/>
      <c r="AF738" s="78"/>
      <c r="AG738" s="78"/>
      <c r="AH738" s="78"/>
      <c r="AI738" s="78"/>
      <c r="AJ738" s="78"/>
      <c r="AK738" s="78"/>
      <c r="AL738" s="78"/>
      <c r="AM738" s="78"/>
      <c r="AN738" s="78"/>
      <c r="AO738" s="78"/>
      <c r="AP738" s="78"/>
      <c r="AQ738" s="78"/>
      <c r="AR738" s="78"/>
      <c r="AS738" s="78"/>
      <c r="AT738" s="78"/>
      <c r="AU738" s="78"/>
      <c r="AV738" s="78"/>
      <c r="AW738" s="78"/>
      <c r="AX738" s="78"/>
      <c r="AY738" s="78"/>
      <c r="AZ738" s="78"/>
      <c r="BA738" s="78"/>
      <c r="BB738" s="78"/>
      <c r="BC738" s="78"/>
      <c r="BD738" s="78"/>
      <c r="BE738" s="78"/>
      <c r="BF738" s="78"/>
      <c r="BG738" s="78"/>
      <c r="BH738" s="78"/>
      <c r="BI738" s="78"/>
      <c r="BJ738" s="78"/>
      <c r="BK738" s="78"/>
      <c r="BL738" s="78"/>
      <c r="BM738" s="78"/>
      <c r="BN738" s="78"/>
      <c r="BO738" s="78"/>
      <c r="BP738" s="78"/>
      <c r="BQ738" s="78"/>
      <c r="BR738" s="78"/>
      <c r="BS738" s="78"/>
      <c r="BT738" s="78"/>
      <c r="BU738" s="78"/>
      <c r="BV738" s="78"/>
      <c r="BW738" s="78"/>
      <c r="BX738" s="78"/>
      <c r="BY738" s="78"/>
      <c r="BZ738" s="78"/>
      <c r="CA738" s="78"/>
      <c r="CB738" s="78"/>
      <c r="CC738" s="78"/>
      <c r="CD738" s="78"/>
      <c r="CE738" s="78"/>
      <c r="CF738" s="78"/>
      <c r="CG738" s="78"/>
      <c r="CH738" s="78"/>
      <c r="CI738" s="78"/>
      <c r="CJ738" s="78"/>
      <c r="CK738" s="78"/>
      <c r="CL738" s="78"/>
      <c r="CM738" s="78"/>
      <c r="CN738" s="78"/>
      <c r="CO738" s="78"/>
      <c r="CP738" s="78"/>
      <c r="CQ738" s="78"/>
      <c r="CR738" s="78"/>
      <c r="CS738" s="78"/>
      <c r="CT738" s="78"/>
      <c r="CU738" s="78"/>
      <c r="CV738" s="78"/>
      <c r="CW738" s="78"/>
      <c r="CX738" s="78"/>
      <c r="CY738" s="78"/>
      <c r="CZ738" s="78"/>
      <c r="DA738" s="78"/>
      <c r="DB738" s="78"/>
      <c r="DC738" s="78"/>
      <c r="DD738" s="78"/>
      <c r="DE738" s="78"/>
      <c r="DF738" s="78"/>
      <c r="DG738" s="78"/>
      <c r="DH738" s="54"/>
      <c r="DI738" s="54"/>
      <c r="DJ738" s="54"/>
      <c r="DK738" s="54"/>
      <c r="DL738" s="54"/>
      <c r="DM738" s="54"/>
      <c r="DN738" s="54"/>
      <c r="DO738" s="54"/>
      <c r="DP738" s="54"/>
      <c r="DQ738" s="54"/>
      <c r="DR738" s="54"/>
      <c r="DS738" s="54"/>
      <c r="DT738" s="54"/>
      <c r="DU738" s="54"/>
      <c r="DV738" s="54"/>
      <c r="DW738" s="54"/>
      <c r="DX738" s="54"/>
      <c r="DY738" s="54"/>
      <c r="DZ738" s="54"/>
      <c r="EA738" s="54"/>
      <c r="EB738" s="54"/>
      <c r="EC738" s="54"/>
      <c r="ED738" s="54"/>
      <c r="EE738" s="54"/>
      <c r="EF738" s="54"/>
      <c r="EG738" s="54"/>
      <c r="EH738" s="54"/>
      <c r="EI738" s="54"/>
      <c r="EJ738" s="54"/>
      <c r="EK738" s="54"/>
      <c r="EL738" s="54"/>
      <c r="EM738" s="54"/>
      <c r="EN738" s="54"/>
      <c r="EO738" s="54"/>
      <c r="EP738" s="54"/>
      <c r="EQ738" s="54"/>
      <c r="ER738" s="54"/>
      <c r="ES738" s="54"/>
      <c r="ET738" s="54"/>
      <c r="EU738" s="54"/>
      <c r="EV738" s="54"/>
      <c r="EW738" s="54"/>
      <c r="EX738" s="54"/>
      <c r="EY738" s="54"/>
      <c r="EZ738" s="54"/>
      <c r="FA738" s="54"/>
      <c r="FB738" s="54"/>
      <c r="FC738" s="54"/>
      <c r="FD738" s="54"/>
      <c r="FE738" s="54"/>
      <c r="FF738" s="54"/>
      <c r="FG738" s="54"/>
      <c r="FH738" s="54"/>
      <c r="FI738" s="54"/>
      <c r="FJ738" s="54"/>
      <c r="FK738" s="54"/>
      <c r="FL738" s="54"/>
      <c r="FM738" s="54"/>
      <c r="FN738" s="54"/>
      <c r="FO738" s="54"/>
      <c r="FP738" s="54"/>
      <c r="FQ738" s="54"/>
      <c r="FR738" s="54"/>
      <c r="FS738" s="54"/>
    </row>
    <row r="739" spans="1:175" s="56" customFormat="1" ht="30" customHeight="1" x14ac:dyDescent="0.25">
      <c r="A739" s="189"/>
      <c r="B739" s="94" t="s">
        <v>19</v>
      </c>
      <c r="C739" s="95"/>
      <c r="D739" s="96">
        <v>0.8</v>
      </c>
      <c r="E739" s="97">
        <v>0.8</v>
      </c>
      <c r="F739" s="96"/>
      <c r="G739" s="97"/>
      <c r="H739" s="96"/>
      <c r="I739" s="190"/>
      <c r="J739" s="229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8"/>
      <c r="AD739" s="78"/>
      <c r="AE739" s="78"/>
      <c r="AF739" s="78"/>
      <c r="AG739" s="78"/>
      <c r="AH739" s="78"/>
      <c r="AI739" s="78"/>
      <c r="AJ739" s="78"/>
      <c r="AK739" s="78"/>
      <c r="AL739" s="78"/>
      <c r="AM739" s="78"/>
      <c r="AN739" s="78"/>
      <c r="AO739" s="78"/>
      <c r="AP739" s="78"/>
      <c r="AQ739" s="78"/>
      <c r="AR739" s="78"/>
      <c r="AS739" s="78"/>
      <c r="AT739" s="78"/>
      <c r="AU739" s="78"/>
      <c r="AV739" s="78"/>
      <c r="AW739" s="78"/>
      <c r="AX739" s="78"/>
      <c r="AY739" s="78"/>
      <c r="AZ739" s="78"/>
      <c r="BA739" s="78"/>
      <c r="BB739" s="78"/>
      <c r="BC739" s="78"/>
      <c r="BD739" s="78"/>
      <c r="BE739" s="78"/>
      <c r="BF739" s="78"/>
      <c r="BG739" s="78"/>
      <c r="BH739" s="78"/>
      <c r="BI739" s="78"/>
      <c r="BJ739" s="78"/>
      <c r="BK739" s="78"/>
      <c r="BL739" s="78"/>
      <c r="BM739" s="78"/>
      <c r="BN739" s="78"/>
      <c r="BO739" s="78"/>
      <c r="BP739" s="78"/>
      <c r="BQ739" s="78"/>
      <c r="BR739" s="78"/>
      <c r="BS739" s="78"/>
      <c r="BT739" s="78"/>
      <c r="BU739" s="78"/>
      <c r="BV739" s="78"/>
      <c r="BW739" s="78"/>
      <c r="BX739" s="78"/>
      <c r="BY739" s="78"/>
      <c r="BZ739" s="78"/>
      <c r="CA739" s="78"/>
      <c r="CB739" s="78"/>
      <c r="CC739" s="78"/>
      <c r="CD739" s="78"/>
      <c r="CE739" s="78"/>
      <c r="CF739" s="78"/>
      <c r="CG739" s="78"/>
      <c r="CH739" s="78"/>
      <c r="CI739" s="78"/>
      <c r="CJ739" s="78"/>
      <c r="CK739" s="78"/>
      <c r="CL739" s="78"/>
      <c r="CM739" s="78"/>
      <c r="CN739" s="78"/>
      <c r="CO739" s="78"/>
      <c r="CP739" s="78"/>
      <c r="CQ739" s="78"/>
      <c r="CR739" s="78"/>
      <c r="CS739" s="78"/>
      <c r="CT739" s="78"/>
      <c r="CU739" s="78"/>
      <c r="CV739" s="78"/>
      <c r="CW739" s="78"/>
      <c r="CX739" s="78"/>
      <c r="CY739" s="78"/>
      <c r="CZ739" s="78"/>
      <c r="DA739" s="78"/>
      <c r="DB739" s="78"/>
      <c r="DC739" s="78"/>
      <c r="DD739" s="78"/>
      <c r="DE739" s="78"/>
      <c r="DF739" s="78"/>
      <c r="DG739" s="78"/>
      <c r="DH739" s="54"/>
      <c r="DI739" s="54"/>
      <c r="DJ739" s="54"/>
      <c r="DK739" s="54"/>
      <c r="DL739" s="54"/>
      <c r="DM739" s="54"/>
      <c r="DN739" s="54"/>
      <c r="DO739" s="54"/>
      <c r="DP739" s="54"/>
      <c r="DQ739" s="54"/>
      <c r="DR739" s="54"/>
      <c r="DS739" s="54"/>
      <c r="DT739" s="54"/>
      <c r="DU739" s="54"/>
      <c r="DV739" s="54"/>
      <c r="DW739" s="54"/>
      <c r="DX739" s="54"/>
      <c r="DY739" s="54"/>
      <c r="DZ739" s="54"/>
      <c r="EA739" s="54"/>
      <c r="EB739" s="54"/>
      <c r="EC739" s="54"/>
      <c r="ED739" s="54"/>
      <c r="EE739" s="54"/>
      <c r="EF739" s="54"/>
      <c r="EG739" s="54"/>
      <c r="EH739" s="54"/>
      <c r="EI739" s="54"/>
      <c r="EJ739" s="54"/>
      <c r="EK739" s="54"/>
      <c r="EL739" s="54"/>
      <c r="EM739" s="54"/>
      <c r="EN739" s="54"/>
      <c r="EO739" s="54"/>
      <c r="EP739" s="54"/>
      <c r="EQ739" s="54"/>
      <c r="ER739" s="54"/>
      <c r="ES739" s="54"/>
      <c r="ET739" s="54"/>
      <c r="EU739" s="54"/>
      <c r="EV739" s="54"/>
      <c r="EW739" s="54"/>
      <c r="EX739" s="54"/>
      <c r="EY739" s="54"/>
      <c r="EZ739" s="54"/>
      <c r="FA739" s="54"/>
      <c r="FB739" s="54"/>
      <c r="FC739" s="54"/>
      <c r="FD739" s="54"/>
      <c r="FE739" s="54"/>
      <c r="FF739" s="54"/>
      <c r="FG739" s="54"/>
      <c r="FH739" s="54"/>
      <c r="FI739" s="54"/>
      <c r="FJ739" s="54"/>
      <c r="FK739" s="54"/>
      <c r="FL739" s="54"/>
      <c r="FM739" s="54"/>
      <c r="FN739" s="54"/>
      <c r="FO739" s="54"/>
      <c r="FP739" s="54"/>
      <c r="FQ739" s="54"/>
      <c r="FR739" s="54"/>
      <c r="FS739" s="54"/>
    </row>
    <row r="740" spans="1:175" s="56" customFormat="1" ht="30" customHeight="1" x14ac:dyDescent="0.25">
      <c r="A740" s="189"/>
      <c r="B740" s="94" t="s">
        <v>34</v>
      </c>
      <c r="C740" s="95"/>
      <c r="D740" s="96">
        <v>1.67</v>
      </c>
      <c r="E740" s="97">
        <v>1.67</v>
      </c>
      <c r="F740" s="96"/>
      <c r="G740" s="97"/>
      <c r="H740" s="96"/>
      <c r="I740" s="190"/>
      <c r="J740" s="229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8"/>
      <c r="AD740" s="78"/>
      <c r="AE740" s="78"/>
      <c r="AF740" s="78"/>
      <c r="AG740" s="78"/>
      <c r="AH740" s="78"/>
      <c r="AI740" s="78"/>
      <c r="AJ740" s="78"/>
      <c r="AK740" s="78"/>
      <c r="AL740" s="78"/>
      <c r="AM740" s="78"/>
      <c r="AN740" s="78"/>
      <c r="AO740" s="78"/>
      <c r="AP740" s="78"/>
      <c r="AQ740" s="78"/>
      <c r="AR740" s="78"/>
      <c r="AS740" s="78"/>
      <c r="AT740" s="78"/>
      <c r="AU740" s="78"/>
      <c r="AV740" s="78"/>
      <c r="AW740" s="78"/>
      <c r="AX740" s="78"/>
      <c r="AY740" s="78"/>
      <c r="AZ740" s="78"/>
      <c r="BA740" s="78"/>
      <c r="BB740" s="78"/>
      <c r="BC740" s="78"/>
      <c r="BD740" s="78"/>
      <c r="BE740" s="78"/>
      <c r="BF740" s="78"/>
      <c r="BG740" s="78"/>
      <c r="BH740" s="78"/>
      <c r="BI740" s="78"/>
      <c r="BJ740" s="78"/>
      <c r="BK740" s="78"/>
      <c r="BL740" s="78"/>
      <c r="BM740" s="78"/>
      <c r="BN740" s="78"/>
      <c r="BO740" s="78"/>
      <c r="BP740" s="78"/>
      <c r="BQ740" s="78"/>
      <c r="BR740" s="78"/>
      <c r="BS740" s="78"/>
      <c r="BT740" s="78"/>
      <c r="BU740" s="78"/>
      <c r="BV740" s="78"/>
      <c r="BW740" s="78"/>
      <c r="BX740" s="78"/>
      <c r="BY740" s="78"/>
      <c r="BZ740" s="78"/>
      <c r="CA740" s="78"/>
      <c r="CB740" s="78"/>
      <c r="CC740" s="78"/>
      <c r="CD740" s="78"/>
      <c r="CE740" s="78"/>
      <c r="CF740" s="78"/>
      <c r="CG740" s="78"/>
      <c r="CH740" s="78"/>
      <c r="CI740" s="78"/>
      <c r="CJ740" s="78"/>
      <c r="CK740" s="78"/>
      <c r="CL740" s="78"/>
      <c r="CM740" s="78"/>
      <c r="CN740" s="78"/>
      <c r="CO740" s="78"/>
      <c r="CP740" s="78"/>
      <c r="CQ740" s="78"/>
      <c r="CR740" s="78"/>
      <c r="CS740" s="78"/>
      <c r="CT740" s="78"/>
      <c r="CU740" s="78"/>
      <c r="CV740" s="78"/>
      <c r="CW740" s="78"/>
      <c r="CX740" s="78"/>
      <c r="CY740" s="78"/>
      <c r="CZ740" s="78"/>
      <c r="DA740" s="78"/>
      <c r="DB740" s="78"/>
      <c r="DC740" s="78"/>
      <c r="DD740" s="78"/>
      <c r="DE740" s="78"/>
      <c r="DF740" s="78"/>
      <c r="DG740" s="78"/>
      <c r="DH740" s="54"/>
      <c r="DI740" s="54"/>
      <c r="DJ740" s="54"/>
      <c r="DK740" s="54"/>
      <c r="DL740" s="54"/>
      <c r="DM740" s="54"/>
      <c r="DN740" s="54"/>
      <c r="DO740" s="54"/>
      <c r="DP740" s="54"/>
      <c r="DQ740" s="54"/>
      <c r="DR740" s="54"/>
      <c r="DS740" s="54"/>
      <c r="DT740" s="54"/>
      <c r="DU740" s="54"/>
      <c r="DV740" s="54"/>
      <c r="DW740" s="54"/>
      <c r="DX740" s="54"/>
      <c r="DY740" s="54"/>
      <c r="DZ740" s="54"/>
      <c r="EA740" s="54"/>
      <c r="EB740" s="54"/>
      <c r="EC740" s="54"/>
      <c r="ED740" s="54"/>
      <c r="EE740" s="54"/>
      <c r="EF740" s="54"/>
      <c r="EG740" s="54"/>
      <c r="EH740" s="54"/>
      <c r="EI740" s="54"/>
      <c r="EJ740" s="54"/>
      <c r="EK740" s="54"/>
      <c r="EL740" s="54"/>
      <c r="EM740" s="54"/>
      <c r="EN740" s="54"/>
      <c r="EO740" s="54"/>
      <c r="EP740" s="54"/>
      <c r="EQ740" s="54"/>
      <c r="ER740" s="54"/>
      <c r="ES740" s="54"/>
      <c r="ET740" s="54"/>
      <c r="EU740" s="54"/>
      <c r="EV740" s="54"/>
      <c r="EW740" s="54"/>
      <c r="EX740" s="54"/>
      <c r="EY740" s="54"/>
      <c r="EZ740" s="54"/>
      <c r="FA740" s="54"/>
      <c r="FB740" s="54"/>
      <c r="FC740" s="54"/>
      <c r="FD740" s="54"/>
      <c r="FE740" s="54"/>
      <c r="FF740" s="54"/>
      <c r="FG740" s="54"/>
      <c r="FH740" s="54"/>
      <c r="FI740" s="54"/>
      <c r="FJ740" s="54"/>
      <c r="FK740" s="54"/>
      <c r="FL740" s="54"/>
      <c r="FM740" s="54"/>
      <c r="FN740" s="54"/>
      <c r="FO740" s="54"/>
      <c r="FP740" s="54"/>
      <c r="FQ740" s="54"/>
      <c r="FR740" s="54"/>
      <c r="FS740" s="54"/>
    </row>
    <row r="741" spans="1:175" s="55" customFormat="1" ht="30" x14ac:dyDescent="0.25">
      <c r="A741" s="189" t="s">
        <v>403</v>
      </c>
      <c r="B741" s="94"/>
      <c r="C741" s="95" t="s">
        <v>409</v>
      </c>
      <c r="D741" s="97"/>
      <c r="E741" s="97"/>
      <c r="F741" s="97">
        <v>3.35</v>
      </c>
      <c r="G741" s="97">
        <v>7.2</v>
      </c>
      <c r="H741" s="96">
        <v>13.8</v>
      </c>
      <c r="I741" s="190">
        <v>134</v>
      </c>
      <c r="J741" s="191" t="s">
        <v>211</v>
      </c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  <c r="AL741" s="74"/>
      <c r="AM741" s="74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74"/>
      <c r="AY741" s="74"/>
      <c r="AZ741" s="74"/>
      <c r="BA741" s="74"/>
      <c r="BB741" s="74"/>
      <c r="BC741" s="74"/>
      <c r="BD741" s="74"/>
      <c r="BE741" s="74"/>
      <c r="BF741" s="74"/>
      <c r="BG741" s="74"/>
      <c r="BH741" s="74"/>
      <c r="BI741" s="74"/>
      <c r="BJ741" s="74"/>
      <c r="BK741" s="74"/>
      <c r="BL741" s="74"/>
      <c r="BM741" s="74"/>
      <c r="BN741" s="74"/>
      <c r="BO741" s="74"/>
      <c r="BP741" s="74"/>
      <c r="BQ741" s="74"/>
      <c r="BR741" s="74"/>
      <c r="BS741" s="74"/>
      <c r="BT741" s="74"/>
      <c r="BU741" s="74"/>
      <c r="BV741" s="74"/>
      <c r="BW741" s="74"/>
      <c r="BX741" s="74"/>
      <c r="BY741" s="74"/>
      <c r="BZ741" s="74"/>
      <c r="CA741" s="74"/>
      <c r="CB741" s="74"/>
      <c r="CC741" s="74"/>
      <c r="CD741" s="74"/>
      <c r="CE741" s="74"/>
      <c r="CF741" s="74"/>
      <c r="CG741" s="74"/>
      <c r="CH741" s="74"/>
      <c r="CI741" s="74"/>
      <c r="CJ741" s="74"/>
      <c r="CK741" s="74"/>
      <c r="CL741" s="74"/>
      <c r="CM741" s="74"/>
      <c r="CN741" s="74"/>
      <c r="CO741" s="74"/>
      <c r="CP741" s="74"/>
      <c r="CQ741" s="74"/>
      <c r="CR741" s="74"/>
      <c r="CS741" s="74"/>
      <c r="CT741" s="74"/>
      <c r="CU741" s="74"/>
      <c r="CV741" s="74"/>
      <c r="CW741" s="74"/>
      <c r="CX741" s="74"/>
      <c r="CY741" s="74"/>
      <c r="CZ741" s="74"/>
      <c r="DA741" s="74"/>
      <c r="DB741" s="74"/>
      <c r="DC741" s="74"/>
      <c r="DD741" s="74"/>
      <c r="DE741" s="74"/>
      <c r="DF741" s="74"/>
      <c r="DG741" s="74"/>
    </row>
    <row r="742" spans="1:175" s="25" customFormat="1" x14ac:dyDescent="0.25">
      <c r="A742" s="189"/>
      <c r="B742" s="94" t="s">
        <v>203</v>
      </c>
      <c r="C742" s="192"/>
      <c r="D742" s="95">
        <v>22.61</v>
      </c>
      <c r="E742" s="100">
        <v>14.67</v>
      </c>
      <c r="F742" s="190"/>
      <c r="G742" s="190"/>
      <c r="H742" s="190"/>
      <c r="I742" s="190"/>
      <c r="J742" s="191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  <c r="AA742" s="75"/>
      <c r="AB742" s="75"/>
      <c r="AC742" s="75"/>
      <c r="AD742" s="75"/>
      <c r="AE742" s="75"/>
      <c r="AF742" s="75"/>
      <c r="AG742" s="75"/>
      <c r="AH742" s="75"/>
      <c r="AI742" s="75"/>
      <c r="AJ742" s="75"/>
      <c r="AK742" s="75"/>
      <c r="AL742" s="75"/>
      <c r="AM742" s="75"/>
      <c r="AN742" s="75"/>
      <c r="AO742" s="75"/>
      <c r="AP742" s="75"/>
      <c r="AQ742" s="75"/>
      <c r="AR742" s="75"/>
      <c r="AS742" s="75"/>
      <c r="AT742" s="75"/>
      <c r="AU742" s="75"/>
      <c r="AV742" s="75"/>
      <c r="AW742" s="75"/>
      <c r="AX742" s="75"/>
      <c r="AY742" s="75"/>
      <c r="AZ742" s="75"/>
      <c r="BA742" s="75"/>
      <c r="BB742" s="75"/>
      <c r="BC742" s="75"/>
      <c r="BD742" s="75"/>
      <c r="BE742" s="75"/>
      <c r="BF742" s="75"/>
      <c r="BG742" s="75"/>
      <c r="BH742" s="75"/>
      <c r="BI742" s="75"/>
      <c r="BJ742" s="75"/>
      <c r="BK742" s="75"/>
      <c r="BL742" s="75"/>
      <c r="BM742" s="75"/>
      <c r="BN742" s="75"/>
      <c r="BO742" s="75"/>
      <c r="BP742" s="75"/>
      <c r="BQ742" s="75"/>
      <c r="BR742" s="75"/>
      <c r="BS742" s="75"/>
      <c r="BT742" s="75"/>
      <c r="BU742" s="75"/>
      <c r="BV742" s="75"/>
      <c r="BW742" s="75"/>
      <c r="BX742" s="75"/>
      <c r="BY742" s="75"/>
      <c r="BZ742" s="75"/>
      <c r="CA742" s="75"/>
      <c r="CB742" s="75"/>
      <c r="CC742" s="75"/>
      <c r="CD742" s="75"/>
      <c r="CE742" s="75"/>
      <c r="CF742" s="75"/>
      <c r="CG742" s="75"/>
      <c r="CH742" s="75"/>
      <c r="CI742" s="75"/>
      <c r="CJ742" s="75"/>
      <c r="CK742" s="75"/>
      <c r="CL742" s="75"/>
      <c r="CM742" s="75"/>
      <c r="CN742" s="75"/>
      <c r="CO742" s="75"/>
      <c r="CP742" s="75"/>
      <c r="CQ742" s="75"/>
      <c r="CR742" s="75"/>
      <c r="CS742" s="75"/>
      <c r="CT742" s="75"/>
      <c r="CU742" s="75"/>
      <c r="CV742" s="75"/>
      <c r="CW742" s="75"/>
      <c r="CX742" s="75"/>
      <c r="CY742" s="75"/>
      <c r="CZ742" s="75"/>
      <c r="DA742" s="75"/>
      <c r="DB742" s="75"/>
      <c r="DC742" s="75"/>
      <c r="DD742" s="75"/>
      <c r="DE742" s="75"/>
      <c r="DF742" s="75"/>
      <c r="DG742" s="75"/>
      <c r="DH742"/>
    </row>
    <row r="743" spans="1:175" s="55" customFormat="1" ht="15.75" x14ac:dyDescent="0.25">
      <c r="A743" s="189"/>
      <c r="B743" s="94" t="s">
        <v>30</v>
      </c>
      <c r="C743" s="95"/>
      <c r="D743" s="97">
        <v>79.8</v>
      </c>
      <c r="E743" s="97">
        <v>60</v>
      </c>
      <c r="F743" s="190"/>
      <c r="G743" s="190"/>
      <c r="H743" s="190"/>
      <c r="I743" s="190"/>
      <c r="J743" s="191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4"/>
      <c r="AJ743" s="74"/>
      <c r="AK743" s="74"/>
      <c r="AL743" s="74"/>
      <c r="AM743" s="74"/>
      <c r="AN743" s="74"/>
      <c r="AO743" s="74"/>
      <c r="AP743" s="74"/>
      <c r="AQ743" s="74"/>
      <c r="AR743" s="74"/>
      <c r="AS743" s="74"/>
      <c r="AT743" s="74"/>
      <c r="AU743" s="74"/>
      <c r="AV743" s="74"/>
      <c r="AW743" s="74"/>
      <c r="AX743" s="74"/>
      <c r="AY743" s="74"/>
      <c r="AZ743" s="74"/>
      <c r="BA743" s="74"/>
      <c r="BB743" s="74"/>
      <c r="BC743" s="74"/>
      <c r="BD743" s="74"/>
      <c r="BE743" s="74"/>
      <c r="BF743" s="74"/>
      <c r="BG743" s="74"/>
      <c r="BH743" s="74"/>
      <c r="BI743" s="74"/>
      <c r="BJ743" s="74"/>
      <c r="BK743" s="74"/>
      <c r="BL743" s="74"/>
      <c r="BM743" s="74"/>
      <c r="BN743" s="74"/>
      <c r="BO743" s="74"/>
      <c r="BP743" s="74"/>
      <c r="BQ743" s="74"/>
      <c r="BR743" s="74"/>
      <c r="BS743" s="74"/>
      <c r="BT743" s="74"/>
      <c r="BU743" s="74"/>
      <c r="BV743" s="74"/>
      <c r="BW743" s="74"/>
      <c r="BX743" s="74"/>
      <c r="BY743" s="74"/>
      <c r="BZ743" s="74"/>
      <c r="CA743" s="74"/>
      <c r="CB743" s="74"/>
      <c r="CC743" s="74"/>
      <c r="CD743" s="74"/>
      <c r="CE743" s="74"/>
      <c r="CF743" s="74"/>
      <c r="CG743" s="74"/>
      <c r="CH743" s="74"/>
      <c r="CI743" s="74"/>
      <c r="CJ743" s="74"/>
      <c r="CK743" s="74"/>
      <c r="CL743" s="74"/>
      <c r="CM743" s="74"/>
      <c r="CN743" s="74"/>
      <c r="CO743" s="74"/>
      <c r="CP743" s="74"/>
      <c r="CQ743" s="74"/>
      <c r="CR743" s="74"/>
      <c r="CS743" s="74"/>
      <c r="CT743" s="74"/>
      <c r="CU743" s="74"/>
      <c r="CV743" s="74"/>
      <c r="CW743" s="74"/>
      <c r="CX743" s="74"/>
      <c r="CY743" s="74"/>
      <c r="CZ743" s="74"/>
      <c r="DA743" s="74"/>
      <c r="DB743" s="74"/>
      <c r="DC743" s="74"/>
      <c r="DD743" s="74"/>
      <c r="DE743" s="74"/>
      <c r="DF743" s="74"/>
      <c r="DG743" s="74"/>
    </row>
    <row r="744" spans="1:175" s="55" customFormat="1" ht="15.75" x14ac:dyDescent="0.25">
      <c r="A744" s="189"/>
      <c r="B744" s="94" t="s">
        <v>32</v>
      </c>
      <c r="C744" s="95"/>
      <c r="D744" s="97">
        <v>10.64</v>
      </c>
      <c r="E744" s="97">
        <v>8</v>
      </c>
      <c r="F744" s="190"/>
      <c r="G744" s="97"/>
      <c r="H744" s="96"/>
      <c r="I744" s="190"/>
      <c r="J744" s="191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4"/>
      <c r="AJ744" s="74"/>
      <c r="AK744" s="74"/>
      <c r="AL744" s="74"/>
      <c r="AM744" s="74"/>
      <c r="AN744" s="74"/>
      <c r="AO744" s="74"/>
      <c r="AP744" s="74"/>
      <c r="AQ744" s="74"/>
      <c r="AR744" s="74"/>
      <c r="AS744" s="74"/>
      <c r="AT744" s="74"/>
      <c r="AU744" s="74"/>
      <c r="AV744" s="74"/>
      <c r="AW744" s="74"/>
      <c r="AX744" s="74"/>
      <c r="AY744" s="74"/>
      <c r="AZ744" s="74"/>
      <c r="BA744" s="74"/>
      <c r="BB744" s="74"/>
      <c r="BC744" s="74"/>
      <c r="BD744" s="74"/>
      <c r="BE744" s="74"/>
      <c r="BF744" s="74"/>
      <c r="BG744" s="74"/>
      <c r="BH744" s="74"/>
      <c r="BI744" s="74"/>
      <c r="BJ744" s="74"/>
      <c r="BK744" s="74"/>
      <c r="BL744" s="74"/>
      <c r="BM744" s="74"/>
      <c r="BN744" s="74"/>
      <c r="BO744" s="74"/>
      <c r="BP744" s="74"/>
      <c r="BQ744" s="74"/>
      <c r="BR744" s="74"/>
      <c r="BS744" s="74"/>
      <c r="BT744" s="74"/>
      <c r="BU744" s="74"/>
      <c r="BV744" s="74"/>
      <c r="BW744" s="74"/>
      <c r="BX744" s="74"/>
      <c r="BY744" s="74"/>
      <c r="BZ744" s="74"/>
      <c r="CA744" s="74"/>
      <c r="CB744" s="74"/>
      <c r="CC744" s="74"/>
      <c r="CD744" s="74"/>
      <c r="CE744" s="74"/>
      <c r="CF744" s="74"/>
      <c r="CG744" s="74"/>
      <c r="CH744" s="74"/>
      <c r="CI744" s="74"/>
      <c r="CJ744" s="74"/>
      <c r="CK744" s="74"/>
      <c r="CL744" s="74"/>
      <c r="CM744" s="74"/>
      <c r="CN744" s="74"/>
      <c r="CO744" s="74"/>
      <c r="CP744" s="74"/>
      <c r="CQ744" s="74"/>
      <c r="CR744" s="74"/>
      <c r="CS744" s="74"/>
      <c r="CT744" s="74"/>
      <c r="CU744" s="74"/>
      <c r="CV744" s="74"/>
      <c r="CW744" s="74"/>
      <c r="CX744" s="74"/>
      <c r="CY744" s="74"/>
      <c r="CZ744" s="74"/>
      <c r="DA744" s="74"/>
      <c r="DB744" s="74"/>
      <c r="DC744" s="74"/>
      <c r="DD744" s="74"/>
      <c r="DE744" s="74"/>
      <c r="DF744" s="74"/>
      <c r="DG744" s="74"/>
    </row>
    <row r="745" spans="1:175" s="55" customFormat="1" ht="15.75" x14ac:dyDescent="0.25">
      <c r="A745" s="189"/>
      <c r="B745" s="94" t="s">
        <v>33</v>
      </c>
      <c r="C745" s="95"/>
      <c r="D745" s="97">
        <v>9.52</v>
      </c>
      <c r="E745" s="97">
        <v>8</v>
      </c>
      <c r="F745" s="190"/>
      <c r="G745" s="97"/>
      <c r="H745" s="96"/>
      <c r="I745" s="190"/>
      <c r="J745" s="252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  <c r="AL745" s="74"/>
      <c r="AM745" s="74"/>
      <c r="AN745" s="74"/>
      <c r="AO745" s="74"/>
      <c r="AP745" s="74"/>
      <c r="AQ745" s="74"/>
      <c r="AR745" s="74"/>
      <c r="AS745" s="74"/>
      <c r="AT745" s="74"/>
      <c r="AU745" s="74"/>
      <c r="AV745" s="74"/>
      <c r="AW745" s="74"/>
      <c r="AX745" s="74"/>
      <c r="AY745" s="74"/>
      <c r="AZ745" s="74"/>
      <c r="BA745" s="74"/>
      <c r="BB745" s="74"/>
      <c r="BC745" s="74"/>
      <c r="BD745" s="74"/>
      <c r="BE745" s="74"/>
      <c r="BF745" s="74"/>
      <c r="BG745" s="74"/>
      <c r="BH745" s="74"/>
      <c r="BI745" s="74"/>
      <c r="BJ745" s="74"/>
      <c r="BK745" s="74"/>
      <c r="BL745" s="74"/>
      <c r="BM745" s="74"/>
      <c r="BN745" s="74"/>
      <c r="BO745" s="74"/>
      <c r="BP745" s="74"/>
      <c r="BQ745" s="74"/>
      <c r="BR745" s="74"/>
      <c r="BS745" s="74"/>
      <c r="BT745" s="74"/>
      <c r="BU745" s="74"/>
      <c r="BV745" s="74"/>
      <c r="BW745" s="74"/>
      <c r="BX745" s="74"/>
      <c r="BY745" s="74"/>
      <c r="BZ745" s="74"/>
      <c r="CA745" s="74"/>
      <c r="CB745" s="74"/>
      <c r="CC745" s="74"/>
      <c r="CD745" s="74"/>
      <c r="CE745" s="74"/>
      <c r="CF745" s="74"/>
      <c r="CG745" s="74"/>
      <c r="CH745" s="74"/>
      <c r="CI745" s="74"/>
      <c r="CJ745" s="74"/>
      <c r="CK745" s="74"/>
      <c r="CL745" s="74"/>
      <c r="CM745" s="74"/>
      <c r="CN745" s="74"/>
      <c r="CO745" s="74"/>
      <c r="CP745" s="74"/>
      <c r="CQ745" s="74"/>
      <c r="CR745" s="74"/>
      <c r="CS745" s="74"/>
      <c r="CT745" s="74"/>
      <c r="CU745" s="74"/>
      <c r="CV745" s="74"/>
      <c r="CW745" s="74"/>
      <c r="CX745" s="74"/>
      <c r="CY745" s="74"/>
      <c r="CZ745" s="74"/>
      <c r="DA745" s="74"/>
      <c r="DB745" s="74"/>
      <c r="DC745" s="74"/>
      <c r="DD745" s="74"/>
      <c r="DE745" s="74"/>
      <c r="DF745" s="74"/>
      <c r="DG745" s="74"/>
    </row>
    <row r="746" spans="1:175" s="55" customFormat="1" ht="15.75" x14ac:dyDescent="0.25">
      <c r="A746" s="189"/>
      <c r="B746" s="94" t="s">
        <v>120</v>
      </c>
      <c r="C746" s="95"/>
      <c r="D746" s="97">
        <v>12</v>
      </c>
      <c r="E746" s="97">
        <v>12</v>
      </c>
      <c r="F746" s="190"/>
      <c r="G746" s="97"/>
      <c r="H746" s="96"/>
      <c r="I746" s="190"/>
      <c r="J746" s="252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4"/>
      <c r="AL746" s="74"/>
      <c r="AM746" s="74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74"/>
      <c r="AY746" s="74"/>
      <c r="AZ746" s="74"/>
      <c r="BA746" s="74"/>
      <c r="BB746" s="74"/>
      <c r="BC746" s="74"/>
      <c r="BD746" s="74"/>
      <c r="BE746" s="74"/>
      <c r="BF746" s="74"/>
      <c r="BG746" s="74"/>
      <c r="BH746" s="74"/>
      <c r="BI746" s="74"/>
      <c r="BJ746" s="74"/>
      <c r="BK746" s="74"/>
      <c r="BL746" s="74"/>
      <c r="BM746" s="74"/>
      <c r="BN746" s="74"/>
      <c r="BO746" s="74"/>
      <c r="BP746" s="74"/>
      <c r="BQ746" s="74"/>
      <c r="BR746" s="74"/>
      <c r="BS746" s="74"/>
      <c r="BT746" s="74"/>
      <c r="BU746" s="74"/>
      <c r="BV746" s="74"/>
      <c r="BW746" s="74"/>
      <c r="BX746" s="74"/>
      <c r="BY746" s="74"/>
      <c r="BZ746" s="74"/>
      <c r="CA746" s="74"/>
      <c r="CB746" s="74"/>
      <c r="CC746" s="74"/>
      <c r="CD746" s="74"/>
      <c r="CE746" s="74"/>
      <c r="CF746" s="74"/>
      <c r="CG746" s="74"/>
      <c r="CH746" s="74"/>
      <c r="CI746" s="74"/>
      <c r="CJ746" s="74"/>
      <c r="CK746" s="74"/>
      <c r="CL746" s="74"/>
      <c r="CM746" s="74"/>
      <c r="CN746" s="74"/>
      <c r="CO746" s="74"/>
      <c r="CP746" s="74"/>
      <c r="CQ746" s="74"/>
      <c r="CR746" s="74"/>
      <c r="CS746" s="74"/>
      <c r="CT746" s="74"/>
      <c r="CU746" s="74"/>
      <c r="CV746" s="74"/>
      <c r="CW746" s="74"/>
      <c r="CX746" s="74"/>
      <c r="CY746" s="74"/>
      <c r="CZ746" s="74"/>
      <c r="DA746" s="74"/>
      <c r="DB746" s="74"/>
      <c r="DC746" s="74"/>
      <c r="DD746" s="74"/>
      <c r="DE746" s="74"/>
      <c r="DF746" s="74"/>
      <c r="DG746" s="74"/>
    </row>
    <row r="747" spans="1:175" s="55" customFormat="1" ht="15.75" x14ac:dyDescent="0.25">
      <c r="A747" s="189"/>
      <c r="B747" s="94" t="s">
        <v>34</v>
      </c>
      <c r="C747" s="95"/>
      <c r="D747" s="97">
        <v>2</v>
      </c>
      <c r="E747" s="97">
        <v>2</v>
      </c>
      <c r="F747" s="190"/>
      <c r="G747" s="97"/>
      <c r="H747" s="96"/>
      <c r="I747" s="190"/>
      <c r="J747" s="252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  <c r="CD747" s="74"/>
      <c r="CE747" s="74"/>
      <c r="CF747" s="74"/>
      <c r="CG747" s="74"/>
      <c r="CH747" s="74"/>
      <c r="CI747" s="74"/>
      <c r="CJ747" s="74"/>
      <c r="CK747" s="74"/>
      <c r="CL747" s="74"/>
      <c r="CM747" s="74"/>
      <c r="CN747" s="74"/>
      <c r="CO747" s="74"/>
      <c r="CP747" s="74"/>
      <c r="CQ747" s="74"/>
      <c r="CR747" s="74"/>
      <c r="CS747" s="74"/>
      <c r="CT747" s="74"/>
      <c r="CU747" s="74"/>
      <c r="CV747" s="74"/>
      <c r="CW747" s="74"/>
      <c r="CX747" s="74"/>
      <c r="CY747" s="74"/>
      <c r="CZ747" s="74"/>
      <c r="DA747" s="74"/>
      <c r="DB747" s="74"/>
      <c r="DC747" s="74"/>
      <c r="DD747" s="74"/>
      <c r="DE747" s="74"/>
      <c r="DF747" s="74"/>
      <c r="DG747" s="74"/>
    </row>
    <row r="748" spans="1:175" s="55" customFormat="1" ht="15.75" x14ac:dyDescent="0.25">
      <c r="A748" s="189"/>
      <c r="B748" s="94" t="s">
        <v>39</v>
      </c>
      <c r="C748" s="95"/>
      <c r="D748" s="97">
        <v>1</v>
      </c>
      <c r="E748" s="97">
        <v>1</v>
      </c>
      <c r="F748" s="190"/>
      <c r="G748" s="97"/>
      <c r="H748" s="96"/>
      <c r="I748" s="190"/>
      <c r="J748" s="252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  <c r="CD748" s="74"/>
      <c r="CE748" s="74"/>
      <c r="CF748" s="74"/>
      <c r="CG748" s="74"/>
      <c r="CH748" s="74"/>
      <c r="CI748" s="74"/>
      <c r="CJ748" s="74"/>
      <c r="CK748" s="74"/>
      <c r="CL748" s="74"/>
      <c r="CM748" s="74"/>
      <c r="CN748" s="74"/>
      <c r="CO748" s="74"/>
      <c r="CP748" s="74"/>
      <c r="CQ748" s="74"/>
      <c r="CR748" s="74"/>
      <c r="CS748" s="74"/>
      <c r="CT748" s="74"/>
      <c r="CU748" s="74"/>
      <c r="CV748" s="74"/>
      <c r="CW748" s="74"/>
      <c r="CX748" s="74"/>
      <c r="CY748" s="74"/>
      <c r="CZ748" s="74"/>
      <c r="DA748" s="74"/>
      <c r="DB748" s="74"/>
      <c r="DC748" s="74"/>
      <c r="DD748" s="74"/>
      <c r="DE748" s="74"/>
      <c r="DF748" s="74"/>
      <c r="DG748" s="74"/>
    </row>
    <row r="749" spans="1:175" s="55" customFormat="1" ht="15.75" x14ac:dyDescent="0.25">
      <c r="A749" s="189"/>
      <c r="B749" s="94" t="s">
        <v>17</v>
      </c>
      <c r="C749" s="95"/>
      <c r="D749" s="97">
        <v>144</v>
      </c>
      <c r="E749" s="97">
        <v>144</v>
      </c>
      <c r="F749" s="190"/>
      <c r="G749" s="97"/>
      <c r="H749" s="96"/>
      <c r="I749" s="190"/>
      <c r="J749" s="252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  <c r="CD749" s="74"/>
      <c r="CE749" s="74"/>
      <c r="CF749" s="74"/>
      <c r="CG749" s="74"/>
      <c r="CH749" s="74"/>
      <c r="CI749" s="74"/>
      <c r="CJ749" s="74"/>
      <c r="CK749" s="74"/>
      <c r="CL749" s="74"/>
      <c r="CM749" s="74"/>
      <c r="CN749" s="74"/>
      <c r="CO749" s="74"/>
      <c r="CP749" s="74"/>
      <c r="CQ749" s="74"/>
      <c r="CR749" s="74"/>
      <c r="CS749" s="74"/>
      <c r="CT749" s="74"/>
      <c r="CU749" s="74"/>
      <c r="CV749" s="74"/>
      <c r="CW749" s="74"/>
      <c r="CX749" s="74"/>
      <c r="CY749" s="74"/>
      <c r="CZ749" s="74"/>
      <c r="DA749" s="74"/>
      <c r="DB749" s="74"/>
      <c r="DC749" s="74"/>
      <c r="DD749" s="74"/>
      <c r="DE749" s="74"/>
      <c r="DF749" s="74"/>
      <c r="DG749" s="74"/>
    </row>
    <row r="750" spans="1:175" s="56" customFormat="1" ht="30" x14ac:dyDescent="0.25">
      <c r="A750" s="268" t="s">
        <v>429</v>
      </c>
      <c r="B750" s="269"/>
      <c r="C750" s="306" t="s">
        <v>426</v>
      </c>
      <c r="D750" s="276"/>
      <c r="E750" s="273"/>
      <c r="F750" s="272">
        <v>8.75</v>
      </c>
      <c r="G750" s="273">
        <v>8.1999999999999993</v>
      </c>
      <c r="H750" s="276">
        <v>27</v>
      </c>
      <c r="I750" s="272">
        <v>217</v>
      </c>
      <c r="J750" s="275" t="s">
        <v>428</v>
      </c>
      <c r="K750" s="78"/>
      <c r="L750" s="78"/>
      <c r="M750" s="78"/>
      <c r="N750" s="78"/>
      <c r="O750" s="78"/>
      <c r="P750" s="78"/>
      <c r="Q750" s="78"/>
      <c r="R750" s="78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0"/>
      <c r="BR750" s="60"/>
      <c r="BS750" s="60"/>
      <c r="BT750" s="60"/>
      <c r="BU750" s="60"/>
      <c r="BV750" s="60"/>
      <c r="BW750" s="60"/>
      <c r="BX750" s="60"/>
      <c r="BY750" s="60"/>
      <c r="BZ750" s="60"/>
      <c r="CA750" s="60"/>
      <c r="CB750" s="60"/>
      <c r="CC750" s="60"/>
      <c r="CD750" s="60"/>
      <c r="CE750" s="60"/>
      <c r="CF750" s="60"/>
      <c r="CG750" s="60"/>
      <c r="CH750" s="60"/>
      <c r="CI750" s="60"/>
      <c r="CJ750" s="60"/>
      <c r="CK750" s="60"/>
      <c r="CL750" s="60"/>
      <c r="CM750" s="60"/>
      <c r="CN750" s="60"/>
      <c r="CO750" s="60"/>
      <c r="CP750" s="60"/>
      <c r="CQ750" s="60"/>
      <c r="CR750" s="60"/>
      <c r="CS750" s="60"/>
      <c r="CT750" s="60"/>
      <c r="CU750" s="60"/>
      <c r="CV750" s="60"/>
      <c r="CW750" s="60"/>
      <c r="CX750" s="60"/>
      <c r="CY750" s="60"/>
      <c r="CZ750" s="60"/>
      <c r="DA750" s="60"/>
      <c r="DB750" s="60"/>
      <c r="DC750" s="60"/>
      <c r="DD750" s="60"/>
      <c r="DE750" s="60"/>
      <c r="DF750" s="60"/>
      <c r="DG750" s="60"/>
      <c r="DH750" s="60"/>
    </row>
    <row r="751" spans="1:175" s="56" customFormat="1" ht="30" x14ac:dyDescent="0.25">
      <c r="A751" s="268"/>
      <c r="B751" s="268" t="s">
        <v>427</v>
      </c>
      <c r="C751" s="306"/>
      <c r="D751" s="276">
        <v>1</v>
      </c>
      <c r="E751" s="273">
        <v>1</v>
      </c>
      <c r="F751" s="272"/>
      <c r="G751" s="273"/>
      <c r="H751" s="276"/>
      <c r="I751" s="272"/>
      <c r="J751" s="275"/>
      <c r="K751" s="78"/>
      <c r="L751" s="78"/>
      <c r="M751" s="78"/>
      <c r="N751" s="78"/>
      <c r="O751" s="78"/>
      <c r="P751" s="78"/>
      <c r="Q751" s="78"/>
      <c r="R751" s="78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  <c r="CN751" s="60"/>
      <c r="CO751" s="60"/>
      <c r="CP751" s="60"/>
      <c r="CQ751" s="60"/>
      <c r="CR751" s="60"/>
      <c r="CS751" s="60"/>
      <c r="CT751" s="60"/>
      <c r="CU751" s="60"/>
      <c r="CV751" s="60"/>
      <c r="CW751" s="60"/>
      <c r="CX751" s="60"/>
      <c r="CY751" s="60"/>
      <c r="CZ751" s="60"/>
      <c r="DA751" s="60"/>
      <c r="DB751" s="60"/>
      <c r="DC751" s="60"/>
      <c r="DD751" s="60"/>
      <c r="DE751" s="60"/>
      <c r="DF751" s="60"/>
      <c r="DG751" s="60"/>
      <c r="DH751" s="60"/>
    </row>
    <row r="752" spans="1:175" s="56" customFormat="1" ht="15.75" x14ac:dyDescent="0.25">
      <c r="A752" s="268"/>
      <c r="B752" s="269" t="s">
        <v>79</v>
      </c>
      <c r="C752" s="306"/>
      <c r="D752" s="276"/>
      <c r="E752" s="273">
        <v>74</v>
      </c>
      <c r="F752" s="272"/>
      <c r="G752" s="272"/>
      <c r="H752" s="272"/>
      <c r="I752" s="272"/>
      <c r="J752" s="275"/>
      <c r="K752" s="78"/>
      <c r="L752" s="78"/>
      <c r="M752" s="78"/>
      <c r="N752" s="78"/>
      <c r="O752" s="78"/>
      <c r="P752" s="78"/>
      <c r="Q752" s="78"/>
      <c r="R752" s="78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  <c r="CC752" s="60"/>
      <c r="CD752" s="60"/>
      <c r="CE752" s="60"/>
      <c r="CF752" s="60"/>
      <c r="CG752" s="60"/>
      <c r="CH752" s="60"/>
      <c r="CI752" s="60"/>
      <c r="CJ752" s="60"/>
      <c r="CK752" s="60"/>
      <c r="CL752" s="60"/>
      <c r="CM752" s="60"/>
      <c r="CN752" s="60"/>
      <c r="CO752" s="60"/>
      <c r="CP752" s="60"/>
      <c r="CQ752" s="60"/>
      <c r="CR752" s="60"/>
      <c r="CS752" s="60"/>
      <c r="CT752" s="60"/>
      <c r="CU752" s="60"/>
      <c r="CV752" s="60"/>
      <c r="CW752" s="60"/>
      <c r="CX752" s="60"/>
      <c r="CY752" s="60"/>
      <c r="CZ752" s="60"/>
      <c r="DA752" s="60"/>
      <c r="DB752" s="60"/>
      <c r="DC752" s="60"/>
      <c r="DD752" s="60"/>
      <c r="DE752" s="60"/>
      <c r="DF752" s="60"/>
      <c r="DG752" s="60"/>
      <c r="DH752" s="60"/>
    </row>
    <row r="753" spans="1:159" s="56" customFormat="1" ht="15.75" x14ac:dyDescent="0.25">
      <c r="A753" s="268"/>
      <c r="B753" s="269" t="s">
        <v>34</v>
      </c>
      <c r="C753" s="306"/>
      <c r="D753" s="276">
        <v>2</v>
      </c>
      <c r="E753" s="273">
        <v>2</v>
      </c>
      <c r="F753" s="272"/>
      <c r="G753" s="272"/>
      <c r="H753" s="276"/>
      <c r="I753" s="272"/>
      <c r="J753" s="275"/>
      <c r="K753" s="78"/>
      <c r="L753" s="78"/>
      <c r="M753" s="78"/>
      <c r="N753" s="78"/>
      <c r="O753" s="78"/>
      <c r="P753" s="78"/>
      <c r="Q753" s="78"/>
      <c r="R753" s="78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  <c r="CC753" s="60"/>
      <c r="CD753" s="60"/>
      <c r="CE753" s="60"/>
      <c r="CF753" s="60"/>
      <c r="CG753" s="60"/>
      <c r="CH753" s="60"/>
      <c r="CI753" s="60"/>
      <c r="CJ753" s="60"/>
      <c r="CK753" s="60"/>
      <c r="CL753" s="60"/>
      <c r="CM753" s="60"/>
      <c r="CN753" s="60"/>
      <c r="CO753" s="60"/>
      <c r="CP753" s="60"/>
      <c r="CQ753" s="60"/>
      <c r="CR753" s="60"/>
      <c r="CS753" s="60"/>
      <c r="CT753" s="60"/>
      <c r="CU753" s="60"/>
      <c r="CV753" s="60"/>
      <c r="CW753" s="60"/>
      <c r="CX753" s="60"/>
      <c r="CY753" s="60"/>
      <c r="CZ753" s="60"/>
      <c r="DA753" s="60"/>
      <c r="DB753" s="60"/>
      <c r="DC753" s="60"/>
      <c r="DD753" s="60"/>
      <c r="DE753" s="60"/>
      <c r="DF753" s="60"/>
      <c r="DG753" s="60"/>
      <c r="DH753" s="60"/>
    </row>
    <row r="754" spans="1:159" s="56" customFormat="1" ht="15.75" x14ac:dyDescent="0.25">
      <c r="A754" s="268"/>
      <c r="B754" s="269" t="s">
        <v>224</v>
      </c>
      <c r="C754" s="306"/>
      <c r="D754" s="276"/>
      <c r="E754" s="273">
        <v>30</v>
      </c>
      <c r="F754" s="272"/>
      <c r="G754" s="273"/>
      <c r="H754" s="276"/>
      <c r="I754" s="272"/>
      <c r="J754" s="275"/>
      <c r="K754" s="78"/>
      <c r="L754" s="78"/>
      <c r="M754" s="78"/>
      <c r="N754" s="78"/>
      <c r="O754" s="78"/>
      <c r="P754" s="78"/>
      <c r="Q754" s="78"/>
      <c r="R754" s="78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0"/>
      <c r="BN754" s="60"/>
      <c r="BO754" s="60"/>
      <c r="BP754" s="60"/>
      <c r="BQ754" s="60"/>
      <c r="BR754" s="60"/>
      <c r="BS754" s="60"/>
      <c r="BT754" s="60"/>
      <c r="BU754" s="60"/>
      <c r="BV754" s="60"/>
      <c r="BW754" s="60"/>
      <c r="BX754" s="60"/>
      <c r="BY754" s="60"/>
      <c r="BZ754" s="60"/>
      <c r="CA754" s="60"/>
      <c r="CB754" s="60"/>
      <c r="CC754" s="60"/>
      <c r="CD754" s="60"/>
      <c r="CE754" s="60"/>
      <c r="CF754" s="60"/>
      <c r="CG754" s="60"/>
      <c r="CH754" s="60"/>
      <c r="CI754" s="60"/>
      <c r="CJ754" s="60"/>
      <c r="CK754" s="60"/>
      <c r="CL754" s="60"/>
      <c r="CM754" s="60"/>
      <c r="CN754" s="60"/>
      <c r="CO754" s="60"/>
      <c r="CP754" s="60"/>
      <c r="CQ754" s="60"/>
      <c r="CR754" s="60"/>
      <c r="CS754" s="60"/>
      <c r="CT754" s="60"/>
      <c r="CU754" s="60"/>
      <c r="CV754" s="60"/>
      <c r="CW754" s="60"/>
      <c r="CX754" s="60"/>
      <c r="CY754" s="60"/>
      <c r="CZ754" s="60"/>
      <c r="DA754" s="60"/>
      <c r="DB754" s="60"/>
      <c r="DC754" s="60"/>
      <c r="DD754" s="60"/>
      <c r="DE754" s="60"/>
      <c r="DF754" s="60"/>
      <c r="DG754" s="60"/>
      <c r="DH754" s="60"/>
    </row>
    <row r="755" spans="1:159" s="56" customFormat="1" ht="15.75" x14ac:dyDescent="0.25">
      <c r="A755" s="268"/>
      <c r="B755" s="269" t="s">
        <v>52</v>
      </c>
      <c r="C755" s="306"/>
      <c r="D755" s="276">
        <v>27</v>
      </c>
      <c r="E755" s="273">
        <v>27</v>
      </c>
      <c r="F755" s="272"/>
      <c r="G755" s="273"/>
      <c r="H755" s="276"/>
      <c r="I755" s="272"/>
      <c r="J755" s="275"/>
      <c r="K755" s="78"/>
      <c r="L755" s="78"/>
      <c r="M755" s="78"/>
      <c r="N755" s="78"/>
      <c r="O755" s="78"/>
      <c r="P755" s="78"/>
      <c r="Q755" s="78"/>
      <c r="R755" s="78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0"/>
      <c r="BN755" s="60"/>
      <c r="BO755" s="60"/>
      <c r="BP755" s="60"/>
      <c r="BQ755" s="60"/>
      <c r="BR755" s="60"/>
      <c r="BS755" s="60"/>
      <c r="BT755" s="60"/>
      <c r="BU755" s="60"/>
      <c r="BV755" s="60"/>
      <c r="BW755" s="60"/>
      <c r="BX755" s="60"/>
      <c r="BY755" s="60"/>
      <c r="BZ755" s="60"/>
      <c r="CA755" s="60"/>
      <c r="CB755" s="60"/>
      <c r="CC755" s="60"/>
      <c r="CD755" s="60"/>
      <c r="CE755" s="60"/>
      <c r="CF755" s="60"/>
      <c r="CG755" s="60"/>
      <c r="CH755" s="60"/>
      <c r="CI755" s="60"/>
      <c r="CJ755" s="60"/>
      <c r="CK755" s="60"/>
      <c r="CL755" s="60"/>
      <c r="CM755" s="60"/>
      <c r="CN755" s="60"/>
      <c r="CO755" s="60"/>
      <c r="CP755" s="60"/>
      <c r="CQ755" s="60"/>
      <c r="CR755" s="60"/>
      <c r="CS755" s="60"/>
      <c r="CT755" s="60"/>
      <c r="CU755" s="60"/>
      <c r="CV755" s="60"/>
      <c r="CW755" s="60"/>
      <c r="CX755" s="60"/>
      <c r="CY755" s="60"/>
      <c r="CZ755" s="60"/>
      <c r="DA755" s="60"/>
      <c r="DB755" s="60"/>
      <c r="DC755" s="60"/>
      <c r="DD755" s="60"/>
      <c r="DE755" s="60"/>
      <c r="DF755" s="60"/>
      <c r="DG755" s="60"/>
      <c r="DH755" s="60"/>
    </row>
    <row r="756" spans="1:159" s="56" customFormat="1" ht="15.75" x14ac:dyDescent="0.25">
      <c r="A756" s="268"/>
      <c r="B756" s="269" t="s">
        <v>34</v>
      </c>
      <c r="C756" s="306"/>
      <c r="D756" s="276">
        <v>0.5</v>
      </c>
      <c r="E756" s="273">
        <v>0.5</v>
      </c>
      <c r="F756" s="272"/>
      <c r="G756" s="273"/>
      <c r="H756" s="276"/>
      <c r="I756" s="272"/>
      <c r="J756" s="307"/>
      <c r="K756" s="78"/>
      <c r="L756" s="78"/>
      <c r="M756" s="78"/>
      <c r="N756" s="78"/>
      <c r="O756" s="78"/>
      <c r="P756" s="78"/>
      <c r="Q756" s="78"/>
      <c r="R756" s="78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0"/>
      <c r="BN756" s="60"/>
      <c r="BO756" s="60"/>
      <c r="BP756" s="60"/>
      <c r="BQ756" s="60"/>
      <c r="BR756" s="60"/>
      <c r="BS756" s="60"/>
      <c r="BT756" s="60"/>
      <c r="BU756" s="60"/>
      <c r="BV756" s="60"/>
      <c r="BW756" s="60"/>
      <c r="BX756" s="60"/>
      <c r="BY756" s="60"/>
      <c r="BZ756" s="60"/>
      <c r="CA756" s="60"/>
      <c r="CB756" s="60"/>
      <c r="CC756" s="60"/>
      <c r="CD756" s="60"/>
      <c r="CE756" s="60"/>
      <c r="CF756" s="60"/>
      <c r="CG756" s="60"/>
      <c r="CH756" s="60"/>
      <c r="CI756" s="60"/>
      <c r="CJ756" s="60"/>
      <c r="CK756" s="60"/>
      <c r="CL756" s="60"/>
      <c r="CM756" s="60"/>
      <c r="CN756" s="60"/>
      <c r="CO756" s="60"/>
      <c r="CP756" s="60"/>
      <c r="CQ756" s="60"/>
      <c r="CR756" s="60"/>
      <c r="CS756" s="60"/>
      <c r="CT756" s="60"/>
      <c r="CU756" s="60"/>
      <c r="CV756" s="60"/>
      <c r="CW756" s="60"/>
      <c r="CX756" s="60"/>
      <c r="CY756" s="60"/>
      <c r="CZ756" s="60"/>
      <c r="DA756" s="60"/>
      <c r="DB756" s="60"/>
      <c r="DC756" s="60"/>
      <c r="DD756" s="60"/>
      <c r="DE756" s="60"/>
      <c r="DF756" s="60"/>
      <c r="DG756" s="60"/>
      <c r="DH756" s="60"/>
    </row>
    <row r="757" spans="1:159" s="56" customFormat="1" ht="15.75" x14ac:dyDescent="0.25">
      <c r="A757" s="268"/>
      <c r="B757" s="269" t="s">
        <v>248</v>
      </c>
      <c r="C757" s="306"/>
      <c r="D757" s="273">
        <v>1.35</v>
      </c>
      <c r="E757" s="273">
        <v>1.35</v>
      </c>
      <c r="F757" s="276"/>
      <c r="G757" s="273"/>
      <c r="H757" s="276"/>
      <c r="I757" s="272"/>
      <c r="J757" s="307"/>
      <c r="K757" s="78"/>
      <c r="L757" s="78"/>
      <c r="M757" s="78"/>
      <c r="N757" s="78"/>
      <c r="O757" s="78"/>
      <c r="P757" s="78"/>
      <c r="Q757" s="78"/>
      <c r="R757" s="78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0"/>
      <c r="BN757" s="60"/>
      <c r="BO757" s="60"/>
      <c r="BP757" s="60"/>
      <c r="BQ757" s="60"/>
      <c r="BR757" s="60"/>
      <c r="BS757" s="60"/>
      <c r="BT757" s="60"/>
      <c r="BU757" s="60"/>
      <c r="BV757" s="60"/>
      <c r="BW757" s="60"/>
      <c r="BX757" s="60"/>
      <c r="BY757" s="60"/>
      <c r="BZ757" s="60"/>
      <c r="CA757" s="60"/>
      <c r="CB757" s="60"/>
      <c r="CC757" s="60"/>
      <c r="CD757" s="60"/>
      <c r="CE757" s="60"/>
      <c r="CF757" s="60"/>
      <c r="CG757" s="60"/>
      <c r="CH757" s="60"/>
      <c r="CI757" s="60"/>
      <c r="CJ757" s="60"/>
      <c r="CK757" s="60"/>
      <c r="CL757" s="60"/>
      <c r="CM757" s="60"/>
      <c r="CN757" s="60"/>
      <c r="CO757" s="60"/>
      <c r="CP757" s="60"/>
      <c r="CQ757" s="60"/>
      <c r="CR757" s="60"/>
      <c r="CS757" s="60"/>
      <c r="CT757" s="60"/>
      <c r="CU757" s="60"/>
      <c r="CV757" s="60"/>
      <c r="CW757" s="60"/>
      <c r="CX757" s="60"/>
      <c r="CY757" s="60"/>
      <c r="CZ757" s="60"/>
      <c r="DA757" s="60"/>
      <c r="DB757" s="60"/>
      <c r="DC757" s="60"/>
      <c r="DD757" s="60"/>
      <c r="DE757" s="60"/>
      <c r="DF757" s="60"/>
      <c r="DG757" s="60"/>
      <c r="DH757" s="60"/>
    </row>
    <row r="758" spans="1:159" s="56" customFormat="1" ht="15.75" x14ac:dyDescent="0.25">
      <c r="A758" s="268"/>
      <c r="B758" s="269" t="s">
        <v>32</v>
      </c>
      <c r="C758" s="306"/>
      <c r="D758" s="276">
        <v>2.25</v>
      </c>
      <c r="E758" s="273">
        <v>1.8</v>
      </c>
      <c r="F758" s="276"/>
      <c r="G758" s="273"/>
      <c r="H758" s="276"/>
      <c r="I758" s="272"/>
      <c r="J758" s="307"/>
      <c r="K758" s="78"/>
      <c r="L758" s="78"/>
      <c r="M758" s="78"/>
      <c r="N758" s="78"/>
      <c r="O758" s="78"/>
      <c r="P758" s="78"/>
      <c r="Q758" s="78"/>
      <c r="R758" s="78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0"/>
      <c r="BN758" s="60"/>
      <c r="BO758" s="60"/>
      <c r="BP758" s="60"/>
      <c r="BQ758" s="60"/>
      <c r="BR758" s="60"/>
      <c r="BS758" s="60"/>
      <c r="BT758" s="60"/>
      <c r="BU758" s="60"/>
      <c r="BV758" s="60"/>
      <c r="BW758" s="60"/>
      <c r="BX758" s="60"/>
      <c r="BY758" s="60"/>
      <c r="BZ758" s="60"/>
      <c r="CA758" s="60"/>
      <c r="CB758" s="60"/>
      <c r="CC758" s="60"/>
      <c r="CD758" s="60"/>
      <c r="CE758" s="60"/>
      <c r="CF758" s="60"/>
      <c r="CG758" s="60"/>
      <c r="CH758" s="60"/>
      <c r="CI758" s="60"/>
      <c r="CJ758" s="60"/>
      <c r="CK758" s="60"/>
      <c r="CL758" s="60"/>
      <c r="CM758" s="60"/>
      <c r="CN758" s="60"/>
      <c r="CO758" s="60"/>
      <c r="CP758" s="60"/>
      <c r="CQ758" s="60"/>
      <c r="CR758" s="60"/>
      <c r="CS758" s="60"/>
      <c r="CT758" s="60"/>
      <c r="CU758" s="60"/>
      <c r="CV758" s="60"/>
      <c r="CW758" s="60"/>
      <c r="CX758" s="60"/>
      <c r="CY758" s="60"/>
      <c r="CZ758" s="60"/>
      <c r="DA758" s="60"/>
      <c r="DB758" s="60"/>
      <c r="DC758" s="60"/>
      <c r="DD758" s="60"/>
      <c r="DE758" s="60"/>
      <c r="DF758" s="60"/>
      <c r="DG758" s="60"/>
      <c r="DH758" s="60"/>
    </row>
    <row r="759" spans="1:159" s="56" customFormat="1" ht="15.75" x14ac:dyDescent="0.25">
      <c r="A759" s="268"/>
      <c r="B759" s="269" t="s">
        <v>33</v>
      </c>
      <c r="C759" s="306"/>
      <c r="D759" s="276">
        <v>0.8</v>
      </c>
      <c r="E759" s="273">
        <v>0.6</v>
      </c>
      <c r="F759" s="276"/>
      <c r="G759" s="273"/>
      <c r="H759" s="276"/>
      <c r="I759" s="272"/>
      <c r="J759" s="307"/>
      <c r="K759" s="78"/>
      <c r="L759" s="78"/>
      <c r="M759" s="78"/>
      <c r="N759" s="78"/>
      <c r="O759" s="78"/>
      <c r="P759" s="78"/>
      <c r="Q759" s="78"/>
      <c r="R759" s="78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0"/>
      <c r="BN759" s="60"/>
      <c r="BO759" s="60"/>
      <c r="BP759" s="60"/>
      <c r="BQ759" s="60"/>
      <c r="BR759" s="60"/>
      <c r="BS759" s="60"/>
      <c r="BT759" s="60"/>
      <c r="BU759" s="60"/>
      <c r="BV759" s="60"/>
      <c r="BW759" s="60"/>
      <c r="BX759" s="60"/>
      <c r="BY759" s="60"/>
      <c r="BZ759" s="60"/>
      <c r="CA759" s="60"/>
      <c r="CB759" s="60"/>
      <c r="CC759" s="60"/>
      <c r="CD759" s="60"/>
      <c r="CE759" s="60"/>
      <c r="CF759" s="60"/>
      <c r="CG759" s="60"/>
      <c r="CH759" s="60"/>
      <c r="CI759" s="60"/>
      <c r="CJ759" s="60"/>
      <c r="CK759" s="60"/>
      <c r="CL759" s="60"/>
      <c r="CM759" s="60"/>
      <c r="CN759" s="60"/>
      <c r="CO759" s="60"/>
      <c r="CP759" s="60"/>
      <c r="CQ759" s="60"/>
      <c r="CR759" s="60"/>
      <c r="CS759" s="60"/>
      <c r="CT759" s="60"/>
      <c r="CU759" s="60"/>
      <c r="CV759" s="60"/>
      <c r="CW759" s="60"/>
      <c r="CX759" s="60"/>
      <c r="CY759" s="60"/>
      <c r="CZ759" s="60"/>
      <c r="DA759" s="60"/>
      <c r="DB759" s="60"/>
      <c r="DC759" s="60"/>
      <c r="DD759" s="60"/>
      <c r="DE759" s="60"/>
      <c r="DF759" s="60"/>
      <c r="DG759" s="60"/>
      <c r="DH759" s="60"/>
    </row>
    <row r="760" spans="1:159" s="56" customFormat="1" ht="15.75" x14ac:dyDescent="0.25">
      <c r="A760" s="268"/>
      <c r="B760" s="269" t="s">
        <v>44</v>
      </c>
      <c r="C760" s="306"/>
      <c r="D760" s="276">
        <v>1</v>
      </c>
      <c r="E760" s="273">
        <v>1</v>
      </c>
      <c r="F760" s="276"/>
      <c r="G760" s="273"/>
      <c r="H760" s="276"/>
      <c r="I760" s="272"/>
      <c r="J760" s="307"/>
      <c r="K760" s="78"/>
      <c r="L760" s="78"/>
      <c r="M760" s="78"/>
      <c r="N760" s="78"/>
      <c r="O760" s="78"/>
      <c r="P760" s="78"/>
      <c r="Q760" s="78"/>
      <c r="R760" s="78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  <c r="AT760" s="60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0"/>
      <c r="BN760" s="60"/>
      <c r="BO760" s="60"/>
      <c r="BP760" s="60"/>
      <c r="BQ760" s="60"/>
      <c r="BR760" s="60"/>
      <c r="BS760" s="60"/>
      <c r="BT760" s="60"/>
      <c r="BU760" s="60"/>
      <c r="BV760" s="60"/>
      <c r="BW760" s="60"/>
      <c r="BX760" s="60"/>
      <c r="BY760" s="60"/>
      <c r="BZ760" s="60"/>
      <c r="CA760" s="60"/>
      <c r="CB760" s="60"/>
      <c r="CC760" s="60"/>
      <c r="CD760" s="60"/>
      <c r="CE760" s="60"/>
      <c r="CF760" s="60"/>
      <c r="CG760" s="60"/>
      <c r="CH760" s="60"/>
      <c r="CI760" s="60"/>
      <c r="CJ760" s="60"/>
      <c r="CK760" s="60"/>
      <c r="CL760" s="60"/>
      <c r="CM760" s="60"/>
      <c r="CN760" s="60"/>
      <c r="CO760" s="60"/>
      <c r="CP760" s="60"/>
      <c r="CQ760" s="60"/>
      <c r="CR760" s="60"/>
      <c r="CS760" s="60"/>
      <c r="CT760" s="60"/>
      <c r="CU760" s="60"/>
      <c r="CV760" s="60"/>
      <c r="CW760" s="60"/>
      <c r="CX760" s="60"/>
      <c r="CY760" s="60"/>
      <c r="CZ760" s="60"/>
      <c r="DA760" s="60"/>
      <c r="DB760" s="60"/>
      <c r="DC760" s="60"/>
      <c r="DD760" s="60"/>
      <c r="DE760" s="60"/>
      <c r="DF760" s="60"/>
      <c r="DG760" s="60"/>
      <c r="DH760" s="60"/>
    </row>
    <row r="761" spans="1:159" s="56" customFormat="1" ht="27" customHeight="1" x14ac:dyDescent="0.25">
      <c r="A761" s="268"/>
      <c r="B761" s="269" t="s">
        <v>39</v>
      </c>
      <c r="C761" s="306"/>
      <c r="D761" s="276">
        <v>0.3</v>
      </c>
      <c r="E761" s="273">
        <v>0.3</v>
      </c>
      <c r="F761" s="276"/>
      <c r="G761" s="273"/>
      <c r="H761" s="276"/>
      <c r="I761" s="272"/>
      <c r="J761" s="307"/>
      <c r="K761" s="78"/>
      <c r="L761" s="78"/>
      <c r="M761" s="78"/>
      <c r="N761" s="78"/>
      <c r="O761" s="78"/>
      <c r="P761" s="78"/>
      <c r="Q761" s="78"/>
      <c r="R761" s="78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  <c r="AT761" s="60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0"/>
      <c r="BN761" s="60"/>
      <c r="BO761" s="60"/>
      <c r="BP761" s="60"/>
      <c r="BQ761" s="60"/>
      <c r="BR761" s="60"/>
      <c r="BS761" s="60"/>
      <c r="BT761" s="60"/>
      <c r="BU761" s="60"/>
      <c r="BV761" s="60"/>
      <c r="BW761" s="60"/>
      <c r="BX761" s="60"/>
      <c r="BY761" s="60"/>
      <c r="BZ761" s="60"/>
      <c r="CA761" s="60"/>
      <c r="CB761" s="60"/>
      <c r="CC761" s="60"/>
      <c r="CD761" s="60"/>
      <c r="CE761" s="60"/>
      <c r="CF761" s="60"/>
      <c r="CG761" s="60"/>
      <c r="CH761" s="60"/>
      <c r="CI761" s="60"/>
      <c r="CJ761" s="60"/>
      <c r="CK761" s="60"/>
      <c r="CL761" s="60"/>
      <c r="CM761" s="60"/>
      <c r="CN761" s="60"/>
      <c r="CO761" s="60"/>
      <c r="CP761" s="60"/>
      <c r="CQ761" s="60"/>
      <c r="CR761" s="60"/>
      <c r="CS761" s="60"/>
      <c r="CT761" s="60"/>
      <c r="CU761" s="60"/>
      <c r="CV761" s="60"/>
      <c r="CW761" s="60"/>
      <c r="CX761" s="60"/>
      <c r="CY761" s="60"/>
      <c r="CZ761" s="60"/>
      <c r="DA761" s="60"/>
      <c r="DB761" s="60"/>
      <c r="DC761" s="60"/>
      <c r="DD761" s="60"/>
      <c r="DE761" s="60"/>
      <c r="DF761" s="60"/>
      <c r="DG761" s="60"/>
      <c r="DH761" s="60"/>
    </row>
    <row r="762" spans="1:159" s="56" customFormat="1" ht="27" customHeight="1" x14ac:dyDescent="0.25">
      <c r="A762" s="268"/>
      <c r="B762" s="269" t="s">
        <v>18</v>
      </c>
      <c r="C762" s="306"/>
      <c r="D762" s="276">
        <v>0.3</v>
      </c>
      <c r="E762" s="273">
        <v>0.3</v>
      </c>
      <c r="F762" s="276"/>
      <c r="G762" s="273"/>
      <c r="H762" s="276"/>
      <c r="I762" s="272"/>
      <c r="J762" s="307"/>
      <c r="K762" s="78"/>
      <c r="L762" s="78"/>
      <c r="M762" s="78"/>
      <c r="N762" s="78"/>
      <c r="O762" s="78"/>
      <c r="P762" s="78"/>
      <c r="Q762" s="78"/>
      <c r="R762" s="78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  <c r="AT762" s="60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0"/>
      <c r="BN762" s="60"/>
      <c r="BO762" s="60"/>
      <c r="BP762" s="60"/>
      <c r="BQ762" s="60"/>
      <c r="BR762" s="60"/>
      <c r="BS762" s="60"/>
      <c r="BT762" s="60"/>
      <c r="BU762" s="60"/>
      <c r="BV762" s="60"/>
      <c r="BW762" s="60"/>
      <c r="BX762" s="60"/>
      <c r="BY762" s="60"/>
      <c r="BZ762" s="60"/>
      <c r="CA762" s="60"/>
      <c r="CB762" s="60"/>
      <c r="CC762" s="60"/>
      <c r="CD762" s="60"/>
      <c r="CE762" s="60"/>
      <c r="CF762" s="60"/>
      <c r="CG762" s="60"/>
      <c r="CH762" s="60"/>
      <c r="CI762" s="60"/>
      <c r="CJ762" s="60"/>
      <c r="CK762" s="60"/>
      <c r="CL762" s="60"/>
      <c r="CM762" s="60"/>
      <c r="CN762" s="60"/>
      <c r="CO762" s="60"/>
      <c r="CP762" s="60"/>
      <c r="CQ762" s="60"/>
      <c r="CR762" s="60"/>
      <c r="CS762" s="60"/>
      <c r="CT762" s="60"/>
      <c r="CU762" s="60"/>
      <c r="CV762" s="60"/>
      <c r="CW762" s="60"/>
      <c r="CX762" s="60"/>
      <c r="CY762" s="60"/>
      <c r="CZ762" s="60"/>
      <c r="DA762" s="60"/>
      <c r="DB762" s="60"/>
      <c r="DC762" s="60"/>
      <c r="DD762" s="60"/>
      <c r="DE762" s="60"/>
      <c r="DF762" s="60"/>
      <c r="DG762" s="60"/>
      <c r="DH762" s="60"/>
    </row>
    <row r="763" spans="1:159" s="37" customFormat="1" ht="27" customHeight="1" x14ac:dyDescent="0.25">
      <c r="A763" s="189" t="s">
        <v>88</v>
      </c>
      <c r="B763" s="94"/>
      <c r="C763" s="95">
        <v>130</v>
      </c>
      <c r="D763" s="96"/>
      <c r="E763" s="97"/>
      <c r="F763" s="96">
        <v>3.7</v>
      </c>
      <c r="G763" s="97">
        <v>4.4400000000000004</v>
      </c>
      <c r="H763" s="96">
        <v>25</v>
      </c>
      <c r="I763" s="190">
        <v>155</v>
      </c>
      <c r="J763" s="191" t="s">
        <v>215</v>
      </c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  <c r="AK763" s="77"/>
      <c r="AL763" s="77"/>
      <c r="AM763" s="77"/>
      <c r="AN763" s="77"/>
      <c r="AO763" s="77"/>
      <c r="AP763" s="77"/>
      <c r="AQ763" s="77"/>
      <c r="AR763" s="77"/>
      <c r="AS763" s="77"/>
      <c r="AT763" s="77"/>
      <c r="AU763" s="77"/>
      <c r="AV763" s="77"/>
      <c r="AW763" s="77"/>
      <c r="AX763" s="77"/>
      <c r="AY763" s="77"/>
      <c r="AZ763" s="77"/>
      <c r="BA763" s="77"/>
      <c r="BB763" s="77"/>
      <c r="BC763" s="77"/>
      <c r="BD763" s="77"/>
      <c r="BE763" s="77"/>
      <c r="BF763" s="77"/>
      <c r="BG763" s="77"/>
      <c r="BH763" s="77"/>
      <c r="BI763" s="77"/>
      <c r="BJ763" s="77"/>
      <c r="BK763" s="77"/>
      <c r="BL763" s="77"/>
      <c r="BM763" s="77"/>
      <c r="BN763" s="77"/>
      <c r="BO763" s="77"/>
      <c r="BP763" s="77"/>
      <c r="BQ763" s="77"/>
      <c r="BR763" s="77"/>
      <c r="BS763" s="77"/>
      <c r="BT763" s="77"/>
      <c r="BU763" s="77"/>
      <c r="BV763" s="77"/>
      <c r="BW763" s="77"/>
      <c r="BX763" s="77"/>
      <c r="BY763" s="77"/>
      <c r="BZ763" s="77"/>
      <c r="CA763" s="77"/>
      <c r="CB763" s="77"/>
      <c r="CC763" s="77"/>
      <c r="CD763" s="77"/>
      <c r="CE763" s="77"/>
      <c r="CF763" s="77"/>
      <c r="CG763" s="77"/>
      <c r="CH763" s="77"/>
      <c r="CI763" s="77"/>
      <c r="CJ763" s="77"/>
      <c r="CK763" s="77"/>
      <c r="CL763" s="77"/>
      <c r="CM763" s="77"/>
      <c r="CN763" s="77"/>
      <c r="CO763" s="77"/>
      <c r="CP763" s="77"/>
      <c r="CQ763" s="77"/>
      <c r="CR763" s="77"/>
      <c r="CS763" s="77"/>
      <c r="CT763" s="77"/>
      <c r="CU763" s="77"/>
      <c r="CV763" s="77"/>
      <c r="CW763" s="77"/>
      <c r="CX763" s="77"/>
      <c r="CY763" s="77"/>
      <c r="CZ763" s="77"/>
      <c r="DA763" s="77"/>
      <c r="DB763" s="77"/>
      <c r="DC763" s="77"/>
      <c r="DD763" s="77"/>
      <c r="DE763" s="77"/>
      <c r="DF763" s="77"/>
      <c r="DG763" s="77"/>
      <c r="DH763" s="26"/>
      <c r="DI763" s="26"/>
      <c r="DJ763" s="26"/>
      <c r="DK763" s="26"/>
      <c r="DL763" s="26"/>
      <c r="DM763" s="26"/>
      <c r="DN763" s="26"/>
      <c r="DO763" s="26"/>
      <c r="DP763" s="26"/>
      <c r="DQ763" s="26"/>
      <c r="DR763" s="26"/>
      <c r="DS763" s="26"/>
      <c r="DT763" s="26"/>
      <c r="DU763" s="26"/>
      <c r="DV763" s="26"/>
      <c r="DW763" s="26"/>
      <c r="DX763" s="26"/>
      <c r="DY763" s="26"/>
      <c r="DZ763" s="26"/>
      <c r="EA763" s="26"/>
      <c r="EB763" s="26"/>
      <c r="EC763" s="26"/>
      <c r="ED763" s="26"/>
      <c r="EE763" s="26"/>
      <c r="EF763" s="26"/>
      <c r="EG763" s="26"/>
      <c r="EH763" s="26"/>
      <c r="EI763" s="26"/>
      <c r="EJ763" s="26"/>
      <c r="EK763" s="26"/>
      <c r="EL763" s="26"/>
      <c r="EM763" s="26"/>
      <c r="EN763" s="26"/>
      <c r="EO763" s="26"/>
      <c r="EP763" s="26"/>
      <c r="EQ763" s="26"/>
      <c r="ER763" s="26"/>
      <c r="ES763" s="26"/>
      <c r="ET763" s="26"/>
      <c r="EU763" s="26"/>
      <c r="EV763" s="26"/>
      <c r="EW763" s="26"/>
      <c r="EX763" s="26"/>
      <c r="EY763" s="26"/>
      <c r="EZ763" s="26"/>
      <c r="FA763" s="26"/>
      <c r="FB763" s="26"/>
      <c r="FC763" s="26"/>
    </row>
    <row r="764" spans="1:159" s="37" customFormat="1" ht="15" customHeight="1" x14ac:dyDescent="0.25">
      <c r="A764" s="189"/>
      <c r="B764" s="94" t="s">
        <v>30</v>
      </c>
      <c r="C764" s="95"/>
      <c r="D764" s="96">
        <v>148.43</v>
      </c>
      <c r="E764" s="97">
        <v>111.6</v>
      </c>
      <c r="F764" s="96"/>
      <c r="G764" s="97"/>
      <c r="H764" s="96"/>
      <c r="I764" s="190"/>
      <c r="J764" s="191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  <c r="AL764" s="77"/>
      <c r="AM764" s="77"/>
      <c r="AN764" s="77"/>
      <c r="AO764" s="77"/>
      <c r="AP764" s="77"/>
      <c r="AQ764" s="77"/>
      <c r="AR764" s="77"/>
      <c r="AS764" s="77"/>
      <c r="AT764" s="77"/>
      <c r="AU764" s="77"/>
      <c r="AV764" s="77"/>
      <c r="AW764" s="77"/>
      <c r="AX764" s="77"/>
      <c r="AY764" s="77"/>
      <c r="AZ764" s="77"/>
      <c r="BA764" s="77"/>
      <c r="BB764" s="77"/>
      <c r="BC764" s="77"/>
      <c r="BD764" s="77"/>
      <c r="BE764" s="77"/>
      <c r="BF764" s="77"/>
      <c r="BG764" s="77"/>
      <c r="BH764" s="77"/>
      <c r="BI764" s="77"/>
      <c r="BJ764" s="77"/>
      <c r="BK764" s="77"/>
      <c r="BL764" s="77"/>
      <c r="BM764" s="77"/>
      <c r="BN764" s="77"/>
      <c r="BO764" s="77"/>
      <c r="BP764" s="77"/>
      <c r="BQ764" s="77"/>
      <c r="BR764" s="77"/>
      <c r="BS764" s="77"/>
      <c r="BT764" s="77"/>
      <c r="BU764" s="77"/>
      <c r="BV764" s="77"/>
      <c r="BW764" s="77"/>
      <c r="BX764" s="77"/>
      <c r="BY764" s="77"/>
      <c r="BZ764" s="77"/>
      <c r="CA764" s="77"/>
      <c r="CB764" s="77"/>
      <c r="CC764" s="77"/>
      <c r="CD764" s="77"/>
      <c r="CE764" s="77"/>
      <c r="CF764" s="77"/>
      <c r="CG764" s="77"/>
      <c r="CH764" s="77"/>
      <c r="CI764" s="77"/>
      <c r="CJ764" s="77"/>
      <c r="CK764" s="77"/>
      <c r="CL764" s="77"/>
      <c r="CM764" s="77"/>
      <c r="CN764" s="77"/>
      <c r="CO764" s="77"/>
      <c r="CP764" s="77"/>
      <c r="CQ764" s="77"/>
      <c r="CR764" s="77"/>
      <c r="CS764" s="77"/>
      <c r="CT764" s="77"/>
      <c r="CU764" s="77"/>
      <c r="CV764" s="77"/>
      <c r="CW764" s="77"/>
      <c r="CX764" s="77"/>
      <c r="CY764" s="77"/>
      <c r="CZ764" s="77"/>
      <c r="DA764" s="77"/>
      <c r="DB764" s="77"/>
      <c r="DC764" s="77"/>
      <c r="DD764" s="77"/>
      <c r="DE764" s="77"/>
      <c r="DF764" s="77"/>
      <c r="DG764" s="77"/>
      <c r="DH764" s="26"/>
      <c r="DI764" s="26"/>
      <c r="DJ764" s="26"/>
      <c r="DK764" s="26"/>
      <c r="DL764" s="26"/>
      <c r="DM764" s="26"/>
      <c r="DN764" s="26"/>
      <c r="DO764" s="26"/>
      <c r="DP764" s="26"/>
      <c r="DQ764" s="26"/>
      <c r="DR764" s="26"/>
      <c r="DS764" s="26"/>
      <c r="DT764" s="26"/>
      <c r="DU764" s="26"/>
      <c r="DV764" s="26"/>
      <c r="DW764" s="26"/>
      <c r="DX764" s="26"/>
      <c r="DY764" s="26"/>
      <c r="DZ764" s="26"/>
      <c r="EA764" s="26"/>
      <c r="EB764" s="26"/>
      <c r="EC764" s="26"/>
      <c r="ED764" s="26"/>
      <c r="EE764" s="26"/>
      <c r="EF764" s="26"/>
      <c r="EG764" s="26"/>
      <c r="EH764" s="26"/>
      <c r="EI764" s="26"/>
      <c r="EJ764" s="26"/>
      <c r="EK764" s="26"/>
      <c r="EL764" s="26"/>
      <c r="EM764" s="26"/>
      <c r="EN764" s="26"/>
      <c r="EO764" s="26"/>
      <c r="EP764" s="26"/>
      <c r="EQ764" s="26"/>
      <c r="ER764" s="26"/>
      <c r="ES764" s="26"/>
      <c r="ET764" s="26"/>
      <c r="EU764" s="26"/>
      <c r="EV764" s="26"/>
      <c r="EW764" s="26"/>
      <c r="EX764" s="26"/>
      <c r="EY764" s="26"/>
      <c r="EZ764" s="26"/>
      <c r="FA764" s="26"/>
      <c r="FB764" s="26"/>
      <c r="FC764" s="26"/>
    </row>
    <row r="765" spans="1:159" s="37" customFormat="1" ht="15" customHeight="1" x14ac:dyDescent="0.25">
      <c r="A765" s="189"/>
      <c r="B765" s="94" t="s">
        <v>16</v>
      </c>
      <c r="C765" s="95"/>
      <c r="D765" s="96">
        <v>20.47</v>
      </c>
      <c r="E765" s="97">
        <v>19.5</v>
      </c>
      <c r="F765" s="96"/>
      <c r="G765" s="97"/>
      <c r="H765" s="96"/>
      <c r="I765" s="190"/>
      <c r="J765" s="191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  <c r="AK765" s="77"/>
      <c r="AL765" s="77"/>
      <c r="AM765" s="77"/>
      <c r="AN765" s="77"/>
      <c r="AO765" s="77"/>
      <c r="AP765" s="77"/>
      <c r="AQ765" s="77"/>
      <c r="AR765" s="77"/>
      <c r="AS765" s="77"/>
      <c r="AT765" s="77"/>
      <c r="AU765" s="77"/>
      <c r="AV765" s="77"/>
      <c r="AW765" s="77"/>
      <c r="AX765" s="77"/>
      <c r="AY765" s="77"/>
      <c r="AZ765" s="77"/>
      <c r="BA765" s="77"/>
      <c r="BB765" s="77"/>
      <c r="BC765" s="77"/>
      <c r="BD765" s="77"/>
      <c r="BE765" s="77"/>
      <c r="BF765" s="77"/>
      <c r="BG765" s="77"/>
      <c r="BH765" s="77"/>
      <c r="BI765" s="77"/>
      <c r="BJ765" s="77"/>
      <c r="BK765" s="77"/>
      <c r="BL765" s="77"/>
      <c r="BM765" s="77"/>
      <c r="BN765" s="77"/>
      <c r="BO765" s="77"/>
      <c r="BP765" s="77"/>
      <c r="BQ765" s="77"/>
      <c r="BR765" s="77"/>
      <c r="BS765" s="77"/>
      <c r="BT765" s="77"/>
      <c r="BU765" s="77"/>
      <c r="BV765" s="77"/>
      <c r="BW765" s="77"/>
      <c r="BX765" s="77"/>
      <c r="BY765" s="77"/>
      <c r="BZ765" s="77"/>
      <c r="CA765" s="77"/>
      <c r="CB765" s="77"/>
      <c r="CC765" s="77"/>
      <c r="CD765" s="77"/>
      <c r="CE765" s="77"/>
      <c r="CF765" s="77"/>
      <c r="CG765" s="77"/>
      <c r="CH765" s="77"/>
      <c r="CI765" s="77"/>
      <c r="CJ765" s="77"/>
      <c r="CK765" s="77"/>
      <c r="CL765" s="77"/>
      <c r="CM765" s="77"/>
      <c r="CN765" s="77"/>
      <c r="CO765" s="77"/>
      <c r="CP765" s="77"/>
      <c r="CQ765" s="77"/>
      <c r="CR765" s="77"/>
      <c r="CS765" s="77"/>
      <c r="CT765" s="77"/>
      <c r="CU765" s="77"/>
      <c r="CV765" s="77"/>
      <c r="CW765" s="77"/>
      <c r="CX765" s="77"/>
      <c r="CY765" s="77"/>
      <c r="CZ765" s="77"/>
      <c r="DA765" s="77"/>
      <c r="DB765" s="77"/>
      <c r="DC765" s="77"/>
      <c r="DD765" s="77"/>
      <c r="DE765" s="77"/>
      <c r="DF765" s="77"/>
      <c r="DG765" s="77"/>
      <c r="DH765" s="26"/>
      <c r="DI765" s="26"/>
      <c r="DJ765" s="26"/>
      <c r="DK765" s="26"/>
      <c r="DL765" s="26"/>
      <c r="DM765" s="26"/>
      <c r="DN765" s="26"/>
      <c r="DO765" s="26"/>
      <c r="DP765" s="26"/>
      <c r="DQ765" s="26"/>
      <c r="DR765" s="26"/>
      <c r="DS765" s="26"/>
      <c r="DT765" s="26"/>
      <c r="DU765" s="26"/>
      <c r="DV765" s="26"/>
      <c r="DW765" s="26"/>
      <c r="DX765" s="26"/>
      <c r="DY765" s="26"/>
      <c r="DZ765" s="26"/>
      <c r="EA765" s="26"/>
      <c r="EB765" s="26"/>
      <c r="EC765" s="26"/>
      <c r="ED765" s="26"/>
      <c r="EE765" s="26"/>
      <c r="EF765" s="26"/>
      <c r="EG765" s="26"/>
      <c r="EH765" s="26"/>
      <c r="EI765" s="26"/>
      <c r="EJ765" s="26"/>
      <c r="EK765" s="26"/>
      <c r="EL765" s="26"/>
      <c r="EM765" s="26"/>
      <c r="EN765" s="26"/>
      <c r="EO765" s="26"/>
      <c r="EP765" s="26"/>
      <c r="EQ765" s="26"/>
      <c r="ER765" s="26"/>
      <c r="ES765" s="26"/>
      <c r="ET765" s="26"/>
      <c r="EU765" s="26"/>
      <c r="EV765" s="26"/>
      <c r="EW765" s="26"/>
      <c r="EX765" s="26"/>
      <c r="EY765" s="26"/>
      <c r="EZ765" s="26"/>
      <c r="FA765" s="26"/>
      <c r="FB765" s="26"/>
      <c r="FC765" s="26"/>
    </row>
    <row r="766" spans="1:159" s="37" customFormat="1" ht="15" customHeight="1" x14ac:dyDescent="0.25">
      <c r="A766" s="189"/>
      <c r="B766" s="94" t="s">
        <v>20</v>
      </c>
      <c r="C766" s="95"/>
      <c r="D766" s="96">
        <v>3</v>
      </c>
      <c r="E766" s="97">
        <v>3</v>
      </c>
      <c r="F766" s="96"/>
      <c r="G766" s="97"/>
      <c r="H766" s="96"/>
      <c r="I766" s="190"/>
      <c r="J766" s="191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  <c r="AK766" s="77"/>
      <c r="AL766" s="77"/>
      <c r="AM766" s="77"/>
      <c r="AN766" s="77"/>
      <c r="AO766" s="77"/>
      <c r="AP766" s="77"/>
      <c r="AQ766" s="77"/>
      <c r="AR766" s="77"/>
      <c r="AS766" s="77"/>
      <c r="AT766" s="77"/>
      <c r="AU766" s="77"/>
      <c r="AV766" s="77"/>
      <c r="AW766" s="77"/>
      <c r="AX766" s="77"/>
      <c r="AY766" s="77"/>
      <c r="AZ766" s="77"/>
      <c r="BA766" s="77"/>
      <c r="BB766" s="77"/>
      <c r="BC766" s="77"/>
      <c r="BD766" s="77"/>
      <c r="BE766" s="77"/>
      <c r="BF766" s="77"/>
      <c r="BG766" s="77"/>
      <c r="BH766" s="77"/>
      <c r="BI766" s="77"/>
      <c r="BJ766" s="77"/>
      <c r="BK766" s="77"/>
      <c r="BL766" s="77"/>
      <c r="BM766" s="77"/>
      <c r="BN766" s="77"/>
      <c r="BO766" s="77"/>
      <c r="BP766" s="77"/>
      <c r="BQ766" s="77"/>
      <c r="BR766" s="77"/>
      <c r="BS766" s="77"/>
      <c r="BT766" s="77"/>
      <c r="BU766" s="77"/>
      <c r="BV766" s="77"/>
      <c r="BW766" s="77"/>
      <c r="BX766" s="77"/>
      <c r="BY766" s="77"/>
      <c r="BZ766" s="77"/>
      <c r="CA766" s="77"/>
      <c r="CB766" s="77"/>
      <c r="CC766" s="77"/>
      <c r="CD766" s="77"/>
      <c r="CE766" s="77"/>
      <c r="CF766" s="77"/>
      <c r="CG766" s="77"/>
      <c r="CH766" s="77"/>
      <c r="CI766" s="77"/>
      <c r="CJ766" s="77"/>
      <c r="CK766" s="77"/>
      <c r="CL766" s="77"/>
      <c r="CM766" s="77"/>
      <c r="CN766" s="77"/>
      <c r="CO766" s="77"/>
      <c r="CP766" s="77"/>
      <c r="CQ766" s="77"/>
      <c r="CR766" s="77"/>
      <c r="CS766" s="77"/>
      <c r="CT766" s="77"/>
      <c r="CU766" s="77"/>
      <c r="CV766" s="77"/>
      <c r="CW766" s="77"/>
      <c r="CX766" s="77"/>
      <c r="CY766" s="77"/>
      <c r="CZ766" s="77"/>
      <c r="DA766" s="77"/>
      <c r="DB766" s="77"/>
      <c r="DC766" s="77"/>
      <c r="DD766" s="77"/>
      <c r="DE766" s="77"/>
      <c r="DF766" s="77"/>
      <c r="DG766" s="77"/>
      <c r="DH766" s="26"/>
      <c r="DI766" s="26"/>
      <c r="DJ766" s="26"/>
      <c r="DK766" s="26"/>
      <c r="DL766" s="26"/>
      <c r="DM766" s="26"/>
      <c r="DN766" s="26"/>
      <c r="DO766" s="26"/>
      <c r="DP766" s="26"/>
      <c r="DQ766" s="26"/>
      <c r="DR766" s="26"/>
      <c r="DS766" s="26"/>
      <c r="DT766" s="26"/>
      <c r="DU766" s="26"/>
      <c r="DV766" s="26"/>
      <c r="DW766" s="26"/>
      <c r="DX766" s="26"/>
      <c r="DY766" s="26"/>
      <c r="DZ766" s="26"/>
      <c r="EA766" s="26"/>
      <c r="EB766" s="26"/>
      <c r="EC766" s="26"/>
      <c r="ED766" s="26"/>
      <c r="EE766" s="26"/>
      <c r="EF766" s="26"/>
      <c r="EG766" s="26"/>
      <c r="EH766" s="26"/>
      <c r="EI766" s="26"/>
      <c r="EJ766" s="26"/>
      <c r="EK766" s="26"/>
      <c r="EL766" s="26"/>
      <c r="EM766" s="26"/>
      <c r="EN766" s="26"/>
      <c r="EO766" s="26"/>
      <c r="EP766" s="26"/>
      <c r="EQ766" s="26"/>
      <c r="ER766" s="26"/>
      <c r="ES766" s="26"/>
      <c r="ET766" s="26"/>
      <c r="EU766" s="26"/>
      <c r="EV766" s="26"/>
      <c r="EW766" s="26"/>
      <c r="EX766" s="26"/>
      <c r="EY766" s="26"/>
      <c r="EZ766" s="26"/>
      <c r="FA766" s="26"/>
      <c r="FB766" s="26"/>
      <c r="FC766" s="26"/>
    </row>
    <row r="767" spans="1:159" s="37" customFormat="1" x14ac:dyDescent="0.25">
      <c r="A767" s="189"/>
      <c r="B767" s="94" t="s">
        <v>19</v>
      </c>
      <c r="C767" s="95"/>
      <c r="D767" s="96">
        <v>1</v>
      </c>
      <c r="E767" s="97">
        <v>1</v>
      </c>
      <c r="F767" s="96"/>
      <c r="G767" s="97"/>
      <c r="H767" s="96"/>
      <c r="I767" s="190"/>
      <c r="J767" s="191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  <c r="AK767" s="77"/>
      <c r="AL767" s="77"/>
      <c r="AM767" s="77"/>
      <c r="AN767" s="77"/>
      <c r="AO767" s="77"/>
      <c r="AP767" s="77"/>
      <c r="AQ767" s="77"/>
      <c r="AR767" s="77"/>
      <c r="AS767" s="77"/>
      <c r="AT767" s="77"/>
      <c r="AU767" s="77"/>
      <c r="AV767" s="77"/>
      <c r="AW767" s="77"/>
      <c r="AX767" s="77"/>
      <c r="AY767" s="77"/>
      <c r="AZ767" s="77"/>
      <c r="BA767" s="77"/>
      <c r="BB767" s="77"/>
      <c r="BC767" s="77"/>
      <c r="BD767" s="77"/>
      <c r="BE767" s="77"/>
      <c r="BF767" s="77"/>
      <c r="BG767" s="77"/>
      <c r="BH767" s="77"/>
      <c r="BI767" s="77"/>
      <c r="BJ767" s="77"/>
      <c r="BK767" s="77"/>
      <c r="BL767" s="77"/>
      <c r="BM767" s="77"/>
      <c r="BN767" s="77"/>
      <c r="BO767" s="77"/>
      <c r="BP767" s="77"/>
      <c r="BQ767" s="77"/>
      <c r="BR767" s="77"/>
      <c r="BS767" s="77"/>
      <c r="BT767" s="77"/>
      <c r="BU767" s="77"/>
      <c r="BV767" s="77"/>
      <c r="BW767" s="77"/>
      <c r="BX767" s="77"/>
      <c r="BY767" s="77"/>
      <c r="BZ767" s="77"/>
      <c r="CA767" s="77"/>
      <c r="CB767" s="77"/>
      <c r="CC767" s="77"/>
      <c r="CD767" s="77"/>
      <c r="CE767" s="77"/>
      <c r="CF767" s="77"/>
      <c r="CG767" s="77"/>
      <c r="CH767" s="77"/>
      <c r="CI767" s="77"/>
      <c r="CJ767" s="77"/>
      <c r="CK767" s="77"/>
      <c r="CL767" s="77"/>
      <c r="CM767" s="77"/>
      <c r="CN767" s="77"/>
      <c r="CO767" s="77"/>
      <c r="CP767" s="77"/>
      <c r="CQ767" s="77"/>
      <c r="CR767" s="77"/>
      <c r="CS767" s="77"/>
      <c r="CT767" s="77"/>
      <c r="CU767" s="77"/>
      <c r="CV767" s="77"/>
      <c r="CW767" s="77"/>
      <c r="CX767" s="77"/>
      <c r="CY767" s="77"/>
      <c r="CZ767" s="77"/>
      <c r="DA767" s="77"/>
      <c r="DB767" s="77"/>
      <c r="DC767" s="77"/>
      <c r="DD767" s="77"/>
      <c r="DE767" s="77"/>
      <c r="DF767" s="77"/>
      <c r="DG767" s="77"/>
      <c r="DH767" s="26"/>
      <c r="DI767" s="26"/>
      <c r="DJ767" s="26"/>
      <c r="DK767" s="26"/>
      <c r="DL767" s="26"/>
      <c r="DM767" s="26"/>
      <c r="DN767" s="26"/>
      <c r="DO767" s="26"/>
      <c r="DP767" s="26"/>
      <c r="DQ767" s="26"/>
      <c r="DR767" s="26"/>
      <c r="DS767" s="26"/>
      <c r="DT767" s="26"/>
      <c r="DU767" s="26"/>
      <c r="DV767" s="26"/>
      <c r="DW767" s="26"/>
      <c r="DX767" s="26"/>
      <c r="DY767" s="26"/>
      <c r="DZ767" s="26"/>
      <c r="EA767" s="26"/>
      <c r="EB767" s="26"/>
      <c r="EC767" s="26"/>
      <c r="ED767" s="26"/>
      <c r="EE767" s="26"/>
      <c r="EF767" s="26"/>
      <c r="EG767" s="26"/>
      <c r="EH767" s="26"/>
      <c r="EI767" s="26"/>
      <c r="EJ767" s="26"/>
      <c r="EK767" s="26"/>
      <c r="EL767" s="26"/>
      <c r="EM767" s="26"/>
      <c r="EN767" s="26"/>
      <c r="EO767" s="26"/>
      <c r="EP767" s="26"/>
      <c r="EQ767" s="26"/>
      <c r="ER767" s="26"/>
      <c r="ES767" s="26"/>
      <c r="ET767" s="26"/>
      <c r="EU767" s="26"/>
      <c r="EV767" s="26"/>
      <c r="EW767" s="26"/>
      <c r="EX767" s="26"/>
      <c r="EY767" s="26"/>
      <c r="EZ767" s="26"/>
      <c r="FA767" s="26"/>
      <c r="FB767" s="26"/>
      <c r="FC767" s="26"/>
    </row>
    <row r="768" spans="1:159" s="56" customFormat="1" ht="15.75" x14ac:dyDescent="0.25">
      <c r="A768" s="189" t="s">
        <v>339</v>
      </c>
      <c r="B768" s="94"/>
      <c r="C768" s="95">
        <v>180</v>
      </c>
      <c r="D768" s="96"/>
      <c r="E768" s="97"/>
      <c r="F768" s="190"/>
      <c r="G768" s="97"/>
      <c r="H768" s="96">
        <v>10</v>
      </c>
      <c r="I768" s="190">
        <v>40</v>
      </c>
      <c r="J768" s="191" t="s">
        <v>344</v>
      </c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60"/>
      <c r="AE768" s="60"/>
      <c r="AF768" s="60"/>
      <c r="AG768" s="60"/>
      <c r="AH768" s="60"/>
      <c r="AI768" s="60"/>
      <c r="AJ768" s="60"/>
      <c r="AK768" s="60"/>
      <c r="AL768" s="60"/>
      <c r="AM768" s="60"/>
      <c r="AN768" s="60"/>
      <c r="AO768" s="60"/>
      <c r="AP768" s="60"/>
      <c r="AQ768" s="60"/>
      <c r="AR768" s="60"/>
      <c r="AS768" s="60"/>
      <c r="AT768" s="60"/>
      <c r="AU768" s="60"/>
      <c r="AV768" s="60"/>
      <c r="AW768" s="60"/>
      <c r="AX768" s="60"/>
      <c r="AY768" s="60"/>
      <c r="AZ768" s="60"/>
      <c r="BA768" s="60"/>
      <c r="BB768" s="60"/>
      <c r="BC768" s="60"/>
      <c r="BD768" s="60"/>
      <c r="BE768" s="60"/>
      <c r="BF768" s="60"/>
      <c r="BG768" s="60"/>
      <c r="BH768" s="60"/>
      <c r="BI768" s="60"/>
      <c r="BJ768" s="60"/>
      <c r="BK768" s="60"/>
      <c r="BL768" s="60"/>
      <c r="BM768" s="60"/>
      <c r="BN768" s="60"/>
      <c r="BO768" s="60"/>
      <c r="BP768" s="60"/>
      <c r="BQ768" s="60"/>
      <c r="BR768" s="60"/>
      <c r="BS768" s="60"/>
      <c r="BT768" s="60"/>
      <c r="BU768" s="60"/>
      <c r="BV768" s="60"/>
      <c r="BW768" s="60"/>
      <c r="BX768" s="60"/>
      <c r="BY768" s="60"/>
      <c r="BZ768" s="60"/>
      <c r="CA768" s="60"/>
      <c r="CB768" s="60"/>
      <c r="CC768" s="60"/>
      <c r="CD768" s="60"/>
      <c r="CE768" s="60"/>
      <c r="CF768" s="60"/>
      <c r="CG768" s="60"/>
      <c r="CH768" s="60"/>
      <c r="CI768" s="60"/>
      <c r="CJ768" s="60"/>
      <c r="CK768" s="60"/>
      <c r="CL768" s="60"/>
      <c r="CM768" s="60"/>
      <c r="CN768" s="60"/>
      <c r="CO768" s="60"/>
      <c r="CP768" s="60"/>
      <c r="CQ768" s="60"/>
      <c r="CR768" s="60"/>
      <c r="CS768" s="60"/>
      <c r="CT768" s="60"/>
      <c r="CU768" s="60"/>
      <c r="CV768" s="60"/>
      <c r="CW768" s="60"/>
      <c r="CX768" s="60"/>
      <c r="CY768" s="60"/>
      <c r="CZ768" s="60"/>
      <c r="DA768" s="60"/>
      <c r="DB768" s="60"/>
      <c r="DC768" s="60"/>
      <c r="DD768" s="60"/>
      <c r="DE768" s="60"/>
      <c r="DF768" s="60"/>
      <c r="DG768" s="60"/>
      <c r="DH768" s="53"/>
    </row>
    <row r="769" spans="1:112" s="56" customFormat="1" ht="15.75" x14ac:dyDescent="0.25">
      <c r="A769" s="189"/>
      <c r="B769" s="94" t="s">
        <v>70</v>
      </c>
      <c r="C769" s="95"/>
      <c r="D769" s="96">
        <v>21.6</v>
      </c>
      <c r="E769" s="97">
        <v>21.6</v>
      </c>
      <c r="F769" s="190"/>
      <c r="G769" s="97"/>
      <c r="H769" s="96"/>
      <c r="I769" s="190"/>
      <c r="J769" s="191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  <c r="AT769" s="60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0"/>
      <c r="BN769" s="60"/>
      <c r="BO769" s="60"/>
      <c r="BP769" s="60"/>
      <c r="BQ769" s="60"/>
      <c r="BR769" s="60"/>
      <c r="BS769" s="60"/>
      <c r="BT769" s="60"/>
      <c r="BU769" s="60"/>
      <c r="BV769" s="60"/>
      <c r="BW769" s="60"/>
      <c r="BX769" s="60"/>
      <c r="BY769" s="60"/>
      <c r="BZ769" s="60"/>
      <c r="CA769" s="60"/>
      <c r="CB769" s="60"/>
      <c r="CC769" s="60"/>
      <c r="CD769" s="60"/>
      <c r="CE769" s="60"/>
      <c r="CF769" s="60"/>
      <c r="CG769" s="60"/>
      <c r="CH769" s="60"/>
      <c r="CI769" s="60"/>
      <c r="CJ769" s="60"/>
      <c r="CK769" s="60"/>
      <c r="CL769" s="60"/>
      <c r="CM769" s="60"/>
      <c r="CN769" s="60"/>
      <c r="CO769" s="60"/>
      <c r="CP769" s="60"/>
      <c r="CQ769" s="60"/>
      <c r="CR769" s="60"/>
      <c r="CS769" s="60"/>
      <c r="CT769" s="60"/>
      <c r="CU769" s="60"/>
      <c r="CV769" s="60"/>
      <c r="CW769" s="60"/>
      <c r="CX769" s="60"/>
      <c r="CY769" s="60"/>
      <c r="CZ769" s="60"/>
      <c r="DA769" s="60"/>
      <c r="DB769" s="60"/>
      <c r="DC769" s="60"/>
      <c r="DD769" s="60"/>
      <c r="DE769" s="60"/>
      <c r="DF769" s="60"/>
      <c r="DG769" s="60"/>
      <c r="DH769" s="53"/>
    </row>
    <row r="770" spans="1:112" s="56" customFormat="1" ht="15.75" x14ac:dyDescent="0.25">
      <c r="A770" s="189"/>
      <c r="B770" s="94" t="s">
        <v>52</v>
      </c>
      <c r="C770" s="95"/>
      <c r="D770" s="96">
        <v>180</v>
      </c>
      <c r="E770" s="97">
        <v>180</v>
      </c>
      <c r="F770" s="190"/>
      <c r="G770" s="97"/>
      <c r="H770" s="96"/>
      <c r="I770" s="190"/>
      <c r="J770" s="191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  <c r="AT770" s="60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0"/>
      <c r="BN770" s="60"/>
      <c r="BO770" s="60"/>
      <c r="BP770" s="60"/>
      <c r="BQ770" s="60"/>
      <c r="BR770" s="60"/>
      <c r="BS770" s="60"/>
      <c r="BT770" s="60"/>
      <c r="BU770" s="60"/>
      <c r="BV770" s="60"/>
      <c r="BW770" s="60"/>
      <c r="BX770" s="60"/>
      <c r="BY770" s="60"/>
      <c r="BZ770" s="60"/>
      <c r="CA770" s="60"/>
      <c r="CB770" s="60"/>
      <c r="CC770" s="60"/>
      <c r="CD770" s="60"/>
      <c r="CE770" s="60"/>
      <c r="CF770" s="60"/>
      <c r="CG770" s="60"/>
      <c r="CH770" s="60"/>
      <c r="CI770" s="60"/>
      <c r="CJ770" s="60"/>
      <c r="CK770" s="60"/>
      <c r="CL770" s="60"/>
      <c r="CM770" s="60"/>
      <c r="CN770" s="60"/>
      <c r="CO770" s="60"/>
      <c r="CP770" s="60"/>
      <c r="CQ770" s="60"/>
      <c r="CR770" s="60"/>
      <c r="CS770" s="60"/>
      <c r="CT770" s="60"/>
      <c r="CU770" s="60"/>
      <c r="CV770" s="60"/>
      <c r="CW770" s="60"/>
      <c r="CX770" s="60"/>
      <c r="CY770" s="60"/>
      <c r="CZ770" s="60"/>
      <c r="DA770" s="60"/>
      <c r="DB770" s="60"/>
      <c r="DC770" s="60"/>
      <c r="DD770" s="60"/>
      <c r="DE770" s="60"/>
      <c r="DF770" s="60"/>
      <c r="DG770" s="60"/>
      <c r="DH770" s="53"/>
    </row>
    <row r="771" spans="1:112" s="56" customFormat="1" ht="15.75" x14ac:dyDescent="0.25">
      <c r="A771" s="189"/>
      <c r="B771" s="94" t="s">
        <v>18</v>
      </c>
      <c r="C771" s="95"/>
      <c r="D771" s="96">
        <v>5</v>
      </c>
      <c r="E771" s="97">
        <v>5</v>
      </c>
      <c r="F771" s="190"/>
      <c r="G771" s="97"/>
      <c r="H771" s="96"/>
      <c r="I771" s="190"/>
      <c r="J771" s="191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  <c r="AT771" s="60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0"/>
      <c r="BN771" s="60"/>
      <c r="BO771" s="60"/>
      <c r="BP771" s="60"/>
      <c r="BQ771" s="60"/>
      <c r="BR771" s="60"/>
      <c r="BS771" s="60"/>
      <c r="BT771" s="60"/>
      <c r="BU771" s="60"/>
      <c r="BV771" s="60"/>
      <c r="BW771" s="60"/>
      <c r="BX771" s="60"/>
      <c r="BY771" s="60"/>
      <c r="BZ771" s="60"/>
      <c r="CA771" s="60"/>
      <c r="CB771" s="60"/>
      <c r="CC771" s="60"/>
      <c r="CD771" s="60"/>
      <c r="CE771" s="60"/>
      <c r="CF771" s="60"/>
      <c r="CG771" s="60"/>
      <c r="CH771" s="60"/>
      <c r="CI771" s="60"/>
      <c r="CJ771" s="60"/>
      <c r="CK771" s="60"/>
      <c r="CL771" s="60"/>
      <c r="CM771" s="60"/>
      <c r="CN771" s="60"/>
      <c r="CO771" s="60"/>
      <c r="CP771" s="60"/>
      <c r="CQ771" s="60"/>
      <c r="CR771" s="60"/>
      <c r="CS771" s="60"/>
      <c r="CT771" s="60"/>
      <c r="CU771" s="60"/>
      <c r="CV771" s="60"/>
      <c r="CW771" s="60"/>
      <c r="CX771" s="60"/>
      <c r="CY771" s="60"/>
      <c r="CZ771" s="60"/>
      <c r="DA771" s="60"/>
      <c r="DB771" s="60"/>
      <c r="DC771" s="60"/>
      <c r="DD771" s="60"/>
      <c r="DE771" s="60"/>
      <c r="DF771" s="60"/>
      <c r="DG771" s="60"/>
      <c r="DH771" s="53"/>
    </row>
    <row r="772" spans="1:112" ht="15.75" thickBot="1" x14ac:dyDescent="0.3">
      <c r="A772" s="244" t="s">
        <v>46</v>
      </c>
      <c r="B772" s="245"/>
      <c r="C772" s="246">
        <v>37.5</v>
      </c>
      <c r="D772" s="247">
        <v>37.5</v>
      </c>
      <c r="E772" s="247">
        <v>37.5</v>
      </c>
      <c r="F772" s="246">
        <v>1.8</v>
      </c>
      <c r="G772" s="246">
        <v>0.4</v>
      </c>
      <c r="H772" s="246">
        <v>18</v>
      </c>
      <c r="I772" s="246">
        <v>82.5</v>
      </c>
      <c r="J772" s="248"/>
    </row>
    <row r="773" spans="1:112" ht="15.75" thickBot="1" x14ac:dyDescent="0.3">
      <c r="A773" s="234" t="s">
        <v>26</v>
      </c>
      <c r="B773" s="235"/>
      <c r="C773" s="236">
        <v>677.5</v>
      </c>
      <c r="D773" s="225"/>
      <c r="E773" s="224"/>
      <c r="F773" s="224">
        <f>SUM(F736:F772)</f>
        <v>18.3</v>
      </c>
      <c r="G773" s="224">
        <f>SUM(G736:G772)</f>
        <v>21.94</v>
      </c>
      <c r="H773" s="224">
        <f>SUM(H736:H772)</f>
        <v>95.6</v>
      </c>
      <c r="I773" s="224">
        <f>SUM(I736:I772)</f>
        <v>654</v>
      </c>
      <c r="J773" s="212"/>
    </row>
    <row r="774" spans="1:112" x14ac:dyDescent="0.25">
      <c r="A774" s="238"/>
      <c r="B774" s="239" t="s">
        <v>47</v>
      </c>
      <c r="C774" s="240"/>
      <c r="D774" s="241"/>
      <c r="E774" s="211"/>
      <c r="F774" s="211"/>
      <c r="G774" s="241"/>
      <c r="H774" s="211"/>
      <c r="I774" s="241"/>
      <c r="J774" s="212"/>
    </row>
    <row r="775" spans="1:112" x14ac:dyDescent="0.25">
      <c r="A775" s="198" t="s">
        <v>71</v>
      </c>
      <c r="B775" s="102"/>
      <c r="C775" s="104">
        <v>10</v>
      </c>
      <c r="D775" s="103"/>
      <c r="E775" s="104"/>
      <c r="F775" s="201">
        <v>2.5</v>
      </c>
      <c r="G775" s="201">
        <v>3.4</v>
      </c>
      <c r="H775" s="201">
        <v>38</v>
      </c>
      <c r="I775" s="205">
        <v>180</v>
      </c>
      <c r="J775" s="227"/>
    </row>
    <row r="776" spans="1:112" x14ac:dyDescent="0.25">
      <c r="A776" s="198" t="s">
        <v>319</v>
      </c>
      <c r="B776" s="102"/>
      <c r="C776" s="104"/>
      <c r="D776" s="103">
        <v>10</v>
      </c>
      <c r="E776" s="104">
        <v>10</v>
      </c>
      <c r="F776" s="201"/>
      <c r="G776" s="201"/>
      <c r="H776" s="201"/>
      <c r="I776" s="205"/>
      <c r="J776" s="227"/>
    </row>
    <row r="777" spans="1:112" x14ac:dyDescent="0.25">
      <c r="A777" s="189" t="s">
        <v>54</v>
      </c>
      <c r="C777" s="95">
        <v>110</v>
      </c>
      <c r="D777" s="96"/>
      <c r="E777" s="97"/>
      <c r="F777" s="96">
        <v>3.68</v>
      </c>
      <c r="G777" s="97">
        <v>2.75</v>
      </c>
      <c r="H777" s="96">
        <v>5.07</v>
      </c>
      <c r="I777" s="97">
        <v>68</v>
      </c>
      <c r="J777" s="191" t="s">
        <v>55</v>
      </c>
    </row>
    <row r="778" spans="1:112" x14ac:dyDescent="0.25">
      <c r="A778" s="189"/>
      <c r="B778" s="94" t="s">
        <v>318</v>
      </c>
      <c r="C778" s="95"/>
      <c r="D778" s="96">
        <v>114</v>
      </c>
      <c r="E778" s="97">
        <v>110</v>
      </c>
      <c r="F778" s="190"/>
      <c r="G778" s="97"/>
      <c r="I778" s="190"/>
      <c r="J778" s="191"/>
    </row>
    <row r="779" spans="1:112" s="52" customFormat="1" ht="30" x14ac:dyDescent="0.25">
      <c r="A779" s="189" t="s">
        <v>402</v>
      </c>
      <c r="B779" s="94"/>
      <c r="C779" s="95" t="s">
        <v>109</v>
      </c>
      <c r="D779" s="96"/>
      <c r="E779" s="97"/>
      <c r="F779" s="205">
        <v>9</v>
      </c>
      <c r="G779" s="201">
        <v>12.5</v>
      </c>
      <c r="H779" s="205">
        <v>24</v>
      </c>
      <c r="I779" s="201">
        <v>245</v>
      </c>
      <c r="J779" s="191" t="s">
        <v>328</v>
      </c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  <c r="AL779" s="74"/>
      <c r="AM779" s="74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74"/>
      <c r="AY779" s="74"/>
      <c r="AZ779" s="74"/>
      <c r="BA779" s="74"/>
      <c r="BB779" s="74"/>
      <c r="BC779" s="74"/>
      <c r="BD779" s="74"/>
      <c r="BE779" s="74"/>
      <c r="BF779" s="74"/>
      <c r="BG779" s="74"/>
      <c r="BH779" s="74"/>
      <c r="BI779" s="74"/>
      <c r="BJ779" s="74"/>
      <c r="BK779" s="74"/>
      <c r="BL779" s="74"/>
      <c r="BM779" s="74"/>
      <c r="BN779" s="74"/>
      <c r="BO779" s="74"/>
      <c r="BP779" s="74"/>
      <c r="BQ779" s="74"/>
      <c r="BR779" s="74"/>
      <c r="BS779" s="74"/>
      <c r="BT779" s="74"/>
      <c r="BU779" s="74"/>
      <c r="BV779" s="74"/>
      <c r="BW779" s="74"/>
      <c r="BX779" s="74"/>
      <c r="BY779" s="74"/>
      <c r="BZ779" s="74"/>
      <c r="CA779" s="74"/>
      <c r="CB779" s="74"/>
      <c r="CC779" s="74"/>
      <c r="CD779" s="74"/>
      <c r="CE779" s="74"/>
      <c r="CF779" s="74"/>
      <c r="CG779" s="74"/>
      <c r="CH779" s="74"/>
      <c r="CI779" s="74"/>
      <c r="CJ779" s="74"/>
      <c r="CK779" s="74"/>
      <c r="CL779" s="74"/>
      <c r="CM779" s="74"/>
      <c r="CN779" s="74"/>
      <c r="CO779" s="74"/>
      <c r="CP779" s="74"/>
      <c r="CQ779" s="74"/>
      <c r="CR779" s="74"/>
      <c r="CS779" s="74"/>
      <c r="CT779" s="74"/>
      <c r="CU779" s="74"/>
      <c r="CV779" s="74"/>
      <c r="CW779" s="74"/>
      <c r="CX779" s="74"/>
      <c r="CY779" s="74"/>
      <c r="CZ779" s="74"/>
      <c r="DA779" s="74"/>
      <c r="DB779" s="74"/>
      <c r="DC779" s="74"/>
      <c r="DD779" s="74"/>
      <c r="DE779" s="74"/>
      <c r="DF779" s="74"/>
      <c r="DG779" s="74"/>
    </row>
    <row r="780" spans="1:112" s="52" customFormat="1" ht="15.75" x14ac:dyDescent="0.25">
      <c r="A780" s="189"/>
      <c r="B780" s="94" t="s">
        <v>73</v>
      </c>
      <c r="C780" s="95"/>
      <c r="D780" s="96">
        <v>109.28</v>
      </c>
      <c r="E780" s="97">
        <v>107.14</v>
      </c>
      <c r="F780" s="96"/>
      <c r="G780" s="97"/>
      <c r="H780" s="96"/>
      <c r="I780" s="190"/>
      <c r="J780" s="191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4"/>
      <c r="AL780" s="74"/>
      <c r="AM780" s="74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74"/>
      <c r="AY780" s="74"/>
      <c r="AZ780" s="74"/>
      <c r="BA780" s="74"/>
      <c r="BB780" s="74"/>
      <c r="BC780" s="74"/>
      <c r="BD780" s="74"/>
      <c r="BE780" s="74"/>
      <c r="BF780" s="74"/>
      <c r="BG780" s="74"/>
      <c r="BH780" s="74"/>
      <c r="BI780" s="74"/>
      <c r="BJ780" s="74"/>
      <c r="BK780" s="74"/>
      <c r="BL780" s="74"/>
      <c r="BM780" s="74"/>
      <c r="BN780" s="74"/>
      <c r="BO780" s="74"/>
      <c r="BP780" s="74"/>
      <c r="BQ780" s="74"/>
      <c r="BR780" s="74"/>
      <c r="BS780" s="74"/>
      <c r="BT780" s="74"/>
      <c r="BU780" s="74"/>
      <c r="BV780" s="74"/>
      <c r="BW780" s="74"/>
      <c r="BX780" s="74"/>
      <c r="BY780" s="74"/>
      <c r="BZ780" s="74"/>
      <c r="CA780" s="74"/>
      <c r="CB780" s="74"/>
      <c r="CC780" s="74"/>
      <c r="CD780" s="74"/>
      <c r="CE780" s="74"/>
      <c r="CF780" s="74"/>
      <c r="CG780" s="74"/>
      <c r="CH780" s="74"/>
      <c r="CI780" s="74"/>
      <c r="CJ780" s="74"/>
      <c r="CK780" s="74"/>
      <c r="CL780" s="74"/>
      <c r="CM780" s="74"/>
      <c r="CN780" s="74"/>
      <c r="CO780" s="74"/>
      <c r="CP780" s="74"/>
      <c r="CQ780" s="74"/>
      <c r="CR780" s="74"/>
      <c r="CS780" s="74"/>
      <c r="CT780" s="74"/>
      <c r="CU780" s="74"/>
      <c r="CV780" s="74"/>
      <c r="CW780" s="74"/>
      <c r="CX780" s="74"/>
      <c r="CY780" s="74"/>
      <c r="CZ780" s="74"/>
      <c r="DA780" s="74"/>
      <c r="DB780" s="74"/>
      <c r="DC780" s="74"/>
      <c r="DD780" s="74"/>
      <c r="DE780" s="74"/>
      <c r="DF780" s="74"/>
      <c r="DG780" s="74"/>
    </row>
    <row r="781" spans="1:112" s="52" customFormat="1" ht="15.75" x14ac:dyDescent="0.25">
      <c r="A781" s="189"/>
      <c r="B781" s="94" t="s">
        <v>180</v>
      </c>
      <c r="C781" s="95"/>
      <c r="D781" s="96">
        <v>11.4</v>
      </c>
      <c r="E781" s="97">
        <v>11.4</v>
      </c>
      <c r="F781" s="96"/>
      <c r="G781" s="97"/>
      <c r="H781" s="96"/>
      <c r="I781" s="190"/>
      <c r="J781" s="191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  <c r="AL781" s="74"/>
      <c r="AM781" s="74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74"/>
      <c r="AY781" s="74"/>
      <c r="AZ781" s="74"/>
      <c r="BA781" s="74"/>
      <c r="BB781" s="74"/>
      <c r="BC781" s="74"/>
      <c r="BD781" s="74"/>
      <c r="BE781" s="74"/>
      <c r="BF781" s="74"/>
      <c r="BG781" s="74"/>
      <c r="BH781" s="74"/>
      <c r="BI781" s="74"/>
      <c r="BJ781" s="74"/>
      <c r="BK781" s="74"/>
      <c r="BL781" s="74"/>
      <c r="BM781" s="74"/>
      <c r="BN781" s="74"/>
      <c r="BO781" s="74"/>
      <c r="BP781" s="74"/>
      <c r="BQ781" s="74"/>
      <c r="BR781" s="74"/>
      <c r="BS781" s="74"/>
      <c r="BT781" s="74"/>
      <c r="BU781" s="74"/>
      <c r="BV781" s="74"/>
      <c r="BW781" s="74"/>
      <c r="BX781" s="74"/>
      <c r="BY781" s="74"/>
      <c r="BZ781" s="74"/>
      <c r="CA781" s="74"/>
      <c r="CB781" s="74"/>
      <c r="CC781" s="74"/>
      <c r="CD781" s="74"/>
      <c r="CE781" s="74"/>
      <c r="CF781" s="74"/>
      <c r="CG781" s="74"/>
      <c r="CH781" s="74"/>
      <c r="CI781" s="74"/>
      <c r="CJ781" s="74"/>
      <c r="CK781" s="74"/>
      <c r="CL781" s="74"/>
      <c r="CM781" s="74"/>
      <c r="CN781" s="74"/>
      <c r="CO781" s="74"/>
      <c r="CP781" s="74"/>
      <c r="CQ781" s="74"/>
      <c r="CR781" s="74"/>
      <c r="CS781" s="74"/>
      <c r="CT781" s="74"/>
      <c r="CU781" s="74"/>
      <c r="CV781" s="74"/>
      <c r="CW781" s="74"/>
      <c r="CX781" s="74"/>
      <c r="CY781" s="74"/>
      <c r="CZ781" s="74"/>
      <c r="DA781" s="74"/>
      <c r="DB781" s="74"/>
      <c r="DC781" s="74"/>
      <c r="DD781" s="74"/>
      <c r="DE781" s="74"/>
      <c r="DF781" s="74"/>
      <c r="DG781" s="74"/>
    </row>
    <row r="782" spans="1:112" s="52" customFormat="1" ht="15.75" x14ac:dyDescent="0.25">
      <c r="A782" s="189"/>
      <c r="B782" s="94" t="s">
        <v>51</v>
      </c>
      <c r="C782" s="95"/>
      <c r="D782" s="96">
        <v>7.14</v>
      </c>
      <c r="E782" s="97">
        <v>7.14</v>
      </c>
      <c r="F782" s="96"/>
      <c r="G782" s="97"/>
      <c r="H782" s="96"/>
      <c r="I782" s="190"/>
      <c r="J782" s="191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4"/>
      <c r="AL782" s="74"/>
      <c r="AM782" s="74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74"/>
      <c r="AY782" s="74"/>
      <c r="AZ782" s="74"/>
      <c r="BA782" s="74"/>
      <c r="BB782" s="74"/>
      <c r="BC782" s="74"/>
      <c r="BD782" s="74"/>
      <c r="BE782" s="74"/>
      <c r="BF782" s="74"/>
      <c r="BG782" s="74"/>
      <c r="BH782" s="74"/>
      <c r="BI782" s="74"/>
      <c r="BJ782" s="74"/>
      <c r="BK782" s="74"/>
      <c r="BL782" s="74"/>
      <c r="BM782" s="74"/>
      <c r="BN782" s="74"/>
      <c r="BO782" s="74"/>
      <c r="BP782" s="74"/>
      <c r="BQ782" s="74"/>
      <c r="BR782" s="74"/>
      <c r="BS782" s="74"/>
      <c r="BT782" s="74"/>
      <c r="BU782" s="74"/>
      <c r="BV782" s="74"/>
      <c r="BW782" s="74"/>
      <c r="BX782" s="74"/>
      <c r="BY782" s="74"/>
      <c r="BZ782" s="74"/>
      <c r="CA782" s="74"/>
      <c r="CB782" s="74"/>
      <c r="CC782" s="74"/>
      <c r="CD782" s="74"/>
      <c r="CE782" s="74"/>
      <c r="CF782" s="74"/>
      <c r="CG782" s="74"/>
      <c r="CH782" s="74"/>
      <c r="CI782" s="74"/>
      <c r="CJ782" s="74"/>
      <c r="CK782" s="74"/>
      <c r="CL782" s="74"/>
      <c r="CM782" s="74"/>
      <c r="CN782" s="74"/>
      <c r="CO782" s="74"/>
      <c r="CP782" s="74"/>
      <c r="CQ782" s="74"/>
      <c r="CR782" s="74"/>
      <c r="CS782" s="74"/>
      <c r="CT782" s="74"/>
      <c r="CU782" s="74"/>
      <c r="CV782" s="74"/>
      <c r="CW782" s="74"/>
      <c r="CX782" s="74"/>
      <c r="CY782" s="74"/>
      <c r="CZ782" s="74"/>
      <c r="DA782" s="74"/>
      <c r="DB782" s="74"/>
      <c r="DC782" s="74"/>
      <c r="DD782" s="74"/>
      <c r="DE782" s="74"/>
      <c r="DF782" s="74"/>
      <c r="DG782" s="74"/>
    </row>
    <row r="783" spans="1:112" s="52" customFormat="1" ht="15.75" x14ac:dyDescent="0.25">
      <c r="A783" s="189"/>
      <c r="B783" s="94" t="s">
        <v>18</v>
      </c>
      <c r="C783" s="95"/>
      <c r="D783" s="96">
        <v>11.4</v>
      </c>
      <c r="E783" s="97">
        <v>11.4</v>
      </c>
      <c r="F783" s="96"/>
      <c r="G783" s="97"/>
      <c r="H783" s="96"/>
      <c r="I783" s="190"/>
      <c r="J783" s="191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74"/>
      <c r="AY783" s="74"/>
      <c r="AZ783" s="74"/>
      <c r="BA783" s="74"/>
      <c r="BB783" s="74"/>
      <c r="BC783" s="74"/>
      <c r="BD783" s="74"/>
      <c r="BE783" s="74"/>
      <c r="BF783" s="74"/>
      <c r="BG783" s="74"/>
      <c r="BH783" s="74"/>
      <c r="BI783" s="74"/>
      <c r="BJ783" s="74"/>
      <c r="BK783" s="74"/>
      <c r="BL783" s="74"/>
      <c r="BM783" s="74"/>
      <c r="BN783" s="74"/>
      <c r="BO783" s="74"/>
      <c r="BP783" s="74"/>
      <c r="BQ783" s="74"/>
      <c r="BR783" s="74"/>
      <c r="BS783" s="74"/>
      <c r="BT783" s="74"/>
      <c r="BU783" s="74"/>
      <c r="BV783" s="74"/>
      <c r="BW783" s="74"/>
      <c r="BX783" s="74"/>
      <c r="BY783" s="74"/>
      <c r="BZ783" s="74"/>
      <c r="CA783" s="74"/>
      <c r="CB783" s="74"/>
      <c r="CC783" s="74"/>
      <c r="CD783" s="74"/>
      <c r="CE783" s="74"/>
      <c r="CF783" s="74"/>
      <c r="CG783" s="74"/>
      <c r="CH783" s="74"/>
      <c r="CI783" s="74"/>
      <c r="CJ783" s="74"/>
      <c r="CK783" s="74"/>
      <c r="CL783" s="74"/>
      <c r="CM783" s="74"/>
      <c r="CN783" s="74"/>
      <c r="CO783" s="74"/>
      <c r="CP783" s="74"/>
      <c r="CQ783" s="74"/>
      <c r="CR783" s="74"/>
      <c r="CS783" s="74"/>
      <c r="CT783" s="74"/>
      <c r="CU783" s="74"/>
      <c r="CV783" s="74"/>
      <c r="CW783" s="74"/>
      <c r="CX783" s="74"/>
      <c r="CY783" s="74"/>
      <c r="CZ783" s="74"/>
      <c r="DA783" s="74"/>
      <c r="DB783" s="74"/>
      <c r="DC783" s="74"/>
      <c r="DD783" s="74"/>
      <c r="DE783" s="74"/>
      <c r="DF783" s="74"/>
      <c r="DG783" s="74"/>
    </row>
    <row r="784" spans="1:112" s="52" customFormat="1" ht="15.75" x14ac:dyDescent="0.25">
      <c r="A784" s="189"/>
      <c r="B784" s="94" t="s">
        <v>16</v>
      </c>
      <c r="C784" s="95"/>
      <c r="D784" s="96">
        <v>21.4</v>
      </c>
      <c r="E784" s="97">
        <v>21.4</v>
      </c>
      <c r="F784" s="96"/>
      <c r="G784" s="97"/>
      <c r="H784" s="96"/>
      <c r="I784" s="190"/>
      <c r="J784" s="191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  <c r="AL784" s="74"/>
      <c r="AM784" s="74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74"/>
      <c r="AY784" s="74"/>
      <c r="AZ784" s="74"/>
      <c r="BA784" s="74"/>
      <c r="BB784" s="74"/>
      <c r="BC784" s="74"/>
      <c r="BD784" s="74"/>
      <c r="BE784" s="74"/>
      <c r="BF784" s="74"/>
      <c r="BG784" s="74"/>
      <c r="BH784" s="74"/>
      <c r="BI784" s="74"/>
      <c r="BJ784" s="74"/>
      <c r="BK784" s="74"/>
      <c r="BL784" s="74"/>
      <c r="BM784" s="74"/>
      <c r="BN784" s="74"/>
      <c r="BO784" s="74"/>
      <c r="BP784" s="74"/>
      <c r="BQ784" s="74"/>
      <c r="BR784" s="74"/>
      <c r="BS784" s="74"/>
      <c r="BT784" s="74"/>
      <c r="BU784" s="74"/>
      <c r="BV784" s="74"/>
      <c r="BW784" s="74"/>
      <c r="BX784" s="74"/>
      <c r="BY784" s="74"/>
      <c r="BZ784" s="74"/>
      <c r="CA784" s="74"/>
      <c r="CB784" s="74"/>
      <c r="CC784" s="74"/>
      <c r="CD784" s="74"/>
      <c r="CE784" s="74"/>
      <c r="CF784" s="74"/>
      <c r="CG784" s="74"/>
      <c r="CH784" s="74"/>
      <c r="CI784" s="74"/>
      <c r="CJ784" s="74"/>
      <c r="CK784" s="74"/>
      <c r="CL784" s="74"/>
      <c r="CM784" s="74"/>
      <c r="CN784" s="74"/>
      <c r="CO784" s="74"/>
      <c r="CP784" s="74"/>
      <c r="CQ784" s="74"/>
      <c r="CR784" s="74"/>
      <c r="CS784" s="74"/>
      <c r="CT784" s="74"/>
      <c r="CU784" s="74"/>
      <c r="CV784" s="74"/>
      <c r="CW784" s="74"/>
      <c r="CX784" s="74"/>
      <c r="CY784" s="74"/>
      <c r="CZ784" s="74"/>
      <c r="DA784" s="74"/>
      <c r="DB784" s="74"/>
      <c r="DC784" s="74"/>
      <c r="DD784" s="74"/>
      <c r="DE784" s="74"/>
      <c r="DF784" s="74"/>
      <c r="DG784" s="74"/>
    </row>
    <row r="785" spans="1:111" s="52" customFormat="1" ht="15.75" x14ac:dyDescent="0.25">
      <c r="A785" s="189"/>
      <c r="B785" s="94" t="s">
        <v>36</v>
      </c>
      <c r="C785" s="95"/>
      <c r="D785" s="96">
        <v>14.28</v>
      </c>
      <c r="E785" s="97">
        <v>14.28</v>
      </c>
      <c r="F785" s="96"/>
      <c r="G785" s="97"/>
      <c r="H785" s="96"/>
      <c r="I785" s="190"/>
      <c r="J785" s="191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74"/>
      <c r="AZ785" s="74"/>
      <c r="BA785" s="74"/>
      <c r="BB785" s="74"/>
      <c r="BC785" s="74"/>
      <c r="BD785" s="74"/>
      <c r="BE785" s="74"/>
      <c r="BF785" s="74"/>
      <c r="BG785" s="74"/>
      <c r="BH785" s="74"/>
      <c r="BI785" s="74"/>
      <c r="BJ785" s="74"/>
      <c r="BK785" s="74"/>
      <c r="BL785" s="74"/>
      <c r="BM785" s="74"/>
      <c r="BN785" s="74"/>
      <c r="BO785" s="74"/>
      <c r="BP785" s="74"/>
      <c r="BQ785" s="74"/>
      <c r="BR785" s="74"/>
      <c r="BS785" s="74"/>
      <c r="BT785" s="74"/>
      <c r="BU785" s="74"/>
      <c r="BV785" s="74"/>
      <c r="BW785" s="74"/>
      <c r="BX785" s="74"/>
      <c r="BY785" s="74"/>
      <c r="BZ785" s="74"/>
      <c r="CA785" s="74"/>
      <c r="CB785" s="74"/>
      <c r="CC785" s="74"/>
      <c r="CD785" s="74"/>
      <c r="CE785" s="74"/>
      <c r="CF785" s="74"/>
      <c r="CG785" s="74"/>
      <c r="CH785" s="74"/>
      <c r="CI785" s="74"/>
      <c r="CJ785" s="74"/>
      <c r="CK785" s="74"/>
      <c r="CL785" s="74"/>
      <c r="CM785" s="74"/>
      <c r="CN785" s="74"/>
      <c r="CO785" s="74"/>
      <c r="CP785" s="74"/>
      <c r="CQ785" s="74"/>
      <c r="CR785" s="74"/>
      <c r="CS785" s="74"/>
      <c r="CT785" s="74"/>
      <c r="CU785" s="74"/>
      <c r="CV785" s="74"/>
      <c r="CW785" s="74"/>
      <c r="CX785" s="74"/>
      <c r="CY785" s="74"/>
      <c r="CZ785" s="74"/>
      <c r="DA785" s="74"/>
      <c r="DB785" s="74"/>
      <c r="DC785" s="74"/>
      <c r="DD785" s="74"/>
      <c r="DE785" s="74"/>
      <c r="DF785" s="74"/>
      <c r="DG785" s="74"/>
    </row>
    <row r="786" spans="1:111" s="52" customFormat="1" ht="15.75" x14ac:dyDescent="0.25">
      <c r="A786" s="189"/>
      <c r="B786" s="94" t="s">
        <v>39</v>
      </c>
      <c r="C786" s="95"/>
      <c r="D786" s="96">
        <v>0.3</v>
      </c>
      <c r="E786" s="97">
        <v>0.3</v>
      </c>
      <c r="F786" s="96"/>
      <c r="G786" s="97"/>
      <c r="H786" s="96"/>
      <c r="I786" s="190"/>
      <c r="J786" s="191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4"/>
      <c r="AL786" s="74"/>
      <c r="AM786" s="74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74"/>
      <c r="AY786" s="74"/>
      <c r="AZ786" s="74"/>
      <c r="BA786" s="74"/>
      <c r="BB786" s="74"/>
      <c r="BC786" s="74"/>
      <c r="BD786" s="74"/>
      <c r="BE786" s="74"/>
      <c r="BF786" s="74"/>
      <c r="BG786" s="74"/>
      <c r="BH786" s="74"/>
      <c r="BI786" s="74"/>
      <c r="BJ786" s="74"/>
      <c r="BK786" s="74"/>
      <c r="BL786" s="74"/>
      <c r="BM786" s="74"/>
      <c r="BN786" s="74"/>
      <c r="BO786" s="74"/>
      <c r="BP786" s="74"/>
      <c r="BQ786" s="74"/>
      <c r="BR786" s="74"/>
      <c r="BS786" s="74"/>
      <c r="BT786" s="74"/>
      <c r="BU786" s="74"/>
      <c r="BV786" s="74"/>
      <c r="BW786" s="74"/>
      <c r="BX786" s="74"/>
      <c r="BY786" s="74"/>
      <c r="BZ786" s="74"/>
      <c r="CA786" s="74"/>
      <c r="CB786" s="74"/>
      <c r="CC786" s="74"/>
      <c r="CD786" s="74"/>
      <c r="CE786" s="74"/>
      <c r="CF786" s="74"/>
      <c r="CG786" s="74"/>
      <c r="CH786" s="74"/>
      <c r="CI786" s="74"/>
      <c r="CJ786" s="74"/>
      <c r="CK786" s="74"/>
      <c r="CL786" s="74"/>
      <c r="CM786" s="74"/>
      <c r="CN786" s="74"/>
      <c r="CO786" s="74"/>
      <c r="CP786" s="74"/>
      <c r="CQ786" s="74"/>
      <c r="CR786" s="74"/>
      <c r="CS786" s="74"/>
      <c r="CT786" s="74"/>
      <c r="CU786" s="74"/>
      <c r="CV786" s="74"/>
      <c r="CW786" s="74"/>
      <c r="CX786" s="74"/>
      <c r="CY786" s="74"/>
      <c r="CZ786" s="74"/>
      <c r="DA786" s="74"/>
      <c r="DB786" s="74"/>
      <c r="DC786" s="74"/>
      <c r="DD786" s="74"/>
      <c r="DE786" s="74"/>
      <c r="DF786" s="74"/>
      <c r="DG786" s="74"/>
    </row>
    <row r="787" spans="1:111" s="52" customFormat="1" ht="15.75" x14ac:dyDescent="0.25">
      <c r="A787" s="189"/>
      <c r="B787" s="94" t="s">
        <v>34</v>
      </c>
      <c r="C787" s="95"/>
      <c r="D787" s="96">
        <v>0.6</v>
      </c>
      <c r="E787" s="97">
        <v>0.6</v>
      </c>
      <c r="F787" s="96"/>
      <c r="G787" s="97"/>
      <c r="H787" s="96"/>
      <c r="I787" s="190"/>
      <c r="J787" s="191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  <c r="AL787" s="74"/>
      <c r="AM787" s="74"/>
      <c r="AN787" s="74"/>
      <c r="AO787" s="74"/>
      <c r="AP787" s="74"/>
      <c r="AQ787" s="74"/>
      <c r="AR787" s="74"/>
      <c r="AS787" s="74"/>
      <c r="AT787" s="74"/>
      <c r="AU787" s="74"/>
      <c r="AV787" s="74"/>
      <c r="AW787" s="74"/>
      <c r="AX787" s="74"/>
      <c r="AY787" s="74"/>
      <c r="AZ787" s="74"/>
      <c r="BA787" s="74"/>
      <c r="BB787" s="74"/>
      <c r="BC787" s="74"/>
      <c r="BD787" s="74"/>
      <c r="BE787" s="74"/>
      <c r="BF787" s="74"/>
      <c r="BG787" s="74"/>
      <c r="BH787" s="74"/>
      <c r="BI787" s="74"/>
      <c r="BJ787" s="74"/>
      <c r="BK787" s="74"/>
      <c r="BL787" s="74"/>
      <c r="BM787" s="74"/>
      <c r="BN787" s="74"/>
      <c r="BO787" s="74"/>
      <c r="BP787" s="74"/>
      <c r="BQ787" s="74"/>
      <c r="BR787" s="74"/>
      <c r="BS787" s="74"/>
      <c r="BT787" s="74"/>
      <c r="BU787" s="74"/>
      <c r="BV787" s="74"/>
      <c r="BW787" s="74"/>
      <c r="BX787" s="74"/>
      <c r="BY787" s="74"/>
      <c r="BZ787" s="74"/>
      <c r="CA787" s="74"/>
      <c r="CB787" s="74"/>
      <c r="CC787" s="74"/>
      <c r="CD787" s="74"/>
      <c r="CE787" s="74"/>
      <c r="CF787" s="74"/>
      <c r="CG787" s="74"/>
      <c r="CH787" s="74"/>
      <c r="CI787" s="74"/>
      <c r="CJ787" s="74"/>
      <c r="CK787" s="74"/>
      <c r="CL787" s="74"/>
      <c r="CM787" s="74"/>
      <c r="CN787" s="74"/>
      <c r="CO787" s="74"/>
      <c r="CP787" s="74"/>
      <c r="CQ787" s="74"/>
      <c r="CR787" s="74"/>
      <c r="CS787" s="74"/>
      <c r="CT787" s="74"/>
      <c r="CU787" s="74"/>
      <c r="CV787" s="74"/>
      <c r="CW787" s="74"/>
      <c r="CX787" s="74"/>
      <c r="CY787" s="74"/>
      <c r="CZ787" s="74"/>
      <c r="DA787" s="74"/>
      <c r="DB787" s="74"/>
      <c r="DC787" s="74"/>
      <c r="DD787" s="74"/>
      <c r="DE787" s="74"/>
      <c r="DF787" s="74"/>
      <c r="DG787" s="74"/>
    </row>
    <row r="788" spans="1:111" s="52" customFormat="1" ht="15.75" x14ac:dyDescent="0.25">
      <c r="A788" s="189"/>
      <c r="B788" s="188" t="s">
        <v>327</v>
      </c>
      <c r="C788" s="95"/>
      <c r="D788" s="96">
        <v>20</v>
      </c>
      <c r="E788" s="97">
        <v>20</v>
      </c>
      <c r="F788" s="96"/>
      <c r="G788" s="97"/>
      <c r="H788" s="96"/>
      <c r="I788" s="190"/>
      <c r="J788" s="191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4"/>
      <c r="AL788" s="74"/>
      <c r="AM788" s="74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74"/>
      <c r="AY788" s="74"/>
      <c r="AZ788" s="74"/>
      <c r="BA788" s="74"/>
      <c r="BB788" s="74"/>
      <c r="BC788" s="74"/>
      <c r="BD788" s="74"/>
      <c r="BE788" s="74"/>
      <c r="BF788" s="74"/>
      <c r="BG788" s="74"/>
      <c r="BH788" s="74"/>
      <c r="BI788" s="74"/>
      <c r="BJ788" s="74"/>
      <c r="BK788" s="74"/>
      <c r="BL788" s="74"/>
      <c r="BM788" s="74"/>
      <c r="BN788" s="74"/>
      <c r="BO788" s="74"/>
      <c r="BP788" s="74"/>
      <c r="BQ788" s="74"/>
      <c r="BR788" s="74"/>
      <c r="BS788" s="74"/>
      <c r="BT788" s="74"/>
      <c r="BU788" s="74"/>
      <c r="BV788" s="74"/>
      <c r="BW788" s="74"/>
      <c r="BX788" s="74"/>
      <c r="BY788" s="74"/>
      <c r="BZ788" s="74"/>
      <c r="CA788" s="74"/>
      <c r="CB788" s="74"/>
      <c r="CC788" s="74"/>
      <c r="CD788" s="74"/>
      <c r="CE788" s="74"/>
      <c r="CF788" s="74"/>
      <c r="CG788" s="74"/>
      <c r="CH788" s="74"/>
      <c r="CI788" s="74"/>
      <c r="CJ788" s="74"/>
      <c r="CK788" s="74"/>
      <c r="CL788" s="74"/>
      <c r="CM788" s="74"/>
      <c r="CN788" s="74"/>
      <c r="CO788" s="74"/>
      <c r="CP788" s="74"/>
      <c r="CQ788" s="74"/>
      <c r="CR788" s="74"/>
      <c r="CS788" s="74"/>
      <c r="CT788" s="74"/>
      <c r="CU788" s="74"/>
      <c r="CV788" s="74"/>
      <c r="CW788" s="74"/>
      <c r="CX788" s="74"/>
      <c r="CY788" s="74"/>
      <c r="CZ788" s="74"/>
      <c r="DA788" s="74"/>
      <c r="DB788" s="74"/>
      <c r="DC788" s="74"/>
      <c r="DD788" s="74"/>
      <c r="DE788" s="74"/>
      <c r="DF788" s="74"/>
      <c r="DG788" s="74"/>
    </row>
    <row r="789" spans="1:111" s="34" customFormat="1" x14ac:dyDescent="0.25">
      <c r="A789" s="198" t="s">
        <v>160</v>
      </c>
      <c r="B789" s="102"/>
      <c r="C789" s="104" t="s">
        <v>259</v>
      </c>
      <c r="D789" s="232"/>
      <c r="E789" s="199"/>
      <c r="F789" s="115">
        <v>0.06</v>
      </c>
      <c r="G789" s="201">
        <v>0.02</v>
      </c>
      <c r="H789" s="205">
        <v>4.99</v>
      </c>
      <c r="I789" s="201">
        <v>20</v>
      </c>
      <c r="J789" s="191" t="s">
        <v>257</v>
      </c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  <c r="AK789" s="77"/>
      <c r="AL789" s="77"/>
      <c r="AM789" s="77"/>
      <c r="AN789" s="77"/>
      <c r="AO789" s="77"/>
      <c r="AP789" s="77"/>
      <c r="AQ789" s="77"/>
      <c r="AR789" s="77"/>
      <c r="AS789" s="77"/>
      <c r="AT789" s="77"/>
      <c r="AU789" s="77"/>
      <c r="AV789" s="77"/>
      <c r="AW789" s="77"/>
      <c r="AX789" s="77"/>
      <c r="AY789" s="77"/>
      <c r="AZ789" s="77"/>
      <c r="BA789" s="77"/>
      <c r="BB789" s="77"/>
      <c r="BC789" s="77"/>
      <c r="BD789" s="77"/>
      <c r="BE789" s="77"/>
      <c r="BF789" s="77"/>
      <c r="BG789" s="77"/>
      <c r="BH789" s="77"/>
      <c r="BI789" s="77"/>
      <c r="BJ789" s="77"/>
      <c r="BK789" s="77"/>
      <c r="BL789" s="77"/>
      <c r="BM789" s="77"/>
      <c r="BN789" s="77"/>
      <c r="BO789" s="77"/>
      <c r="BP789" s="77"/>
      <c r="BQ789" s="77"/>
      <c r="BR789" s="77"/>
      <c r="BS789" s="77"/>
      <c r="BT789" s="77"/>
      <c r="BU789" s="77"/>
      <c r="BV789" s="77"/>
      <c r="BW789" s="77"/>
      <c r="BX789" s="77"/>
      <c r="BY789" s="77"/>
      <c r="BZ789" s="77"/>
      <c r="CA789" s="77"/>
      <c r="CB789" s="77"/>
      <c r="CC789" s="77"/>
      <c r="CD789" s="77"/>
      <c r="CE789" s="77"/>
      <c r="CF789" s="77"/>
      <c r="CG789" s="77"/>
      <c r="CH789" s="77"/>
      <c r="CI789" s="77"/>
      <c r="CJ789" s="77"/>
      <c r="CK789" s="77"/>
      <c r="CL789" s="77"/>
      <c r="CM789" s="77"/>
      <c r="CN789" s="77"/>
      <c r="CO789" s="77"/>
      <c r="CP789" s="77"/>
      <c r="CQ789" s="77"/>
      <c r="CR789" s="77"/>
      <c r="CS789" s="77"/>
      <c r="CT789" s="77"/>
      <c r="CU789" s="77"/>
      <c r="CV789" s="77"/>
      <c r="CW789" s="77"/>
      <c r="CX789" s="77"/>
      <c r="CY789" s="77"/>
      <c r="CZ789" s="77"/>
      <c r="DA789" s="77"/>
      <c r="DB789" s="77"/>
      <c r="DC789" s="77"/>
      <c r="DD789" s="77"/>
      <c r="DE789" s="77"/>
      <c r="DF789" s="77"/>
      <c r="DG789" s="77"/>
    </row>
    <row r="790" spans="1:111" s="34" customFormat="1" x14ac:dyDescent="0.25">
      <c r="A790" s="198"/>
      <c r="B790" s="102" t="s">
        <v>59</v>
      </c>
      <c r="C790" s="116"/>
      <c r="D790" s="103">
        <v>0.3</v>
      </c>
      <c r="E790" s="104">
        <v>0.3</v>
      </c>
      <c r="F790" s="115"/>
      <c r="G790" s="115"/>
      <c r="H790" s="201"/>
      <c r="I790" s="201"/>
      <c r="J790" s="191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  <c r="AK790" s="77"/>
      <c r="AL790" s="77"/>
      <c r="AM790" s="77"/>
      <c r="AN790" s="77"/>
      <c r="AO790" s="77"/>
      <c r="AP790" s="77"/>
      <c r="AQ790" s="77"/>
      <c r="AR790" s="77"/>
      <c r="AS790" s="77"/>
      <c r="AT790" s="77"/>
      <c r="AU790" s="77"/>
      <c r="AV790" s="77"/>
      <c r="AW790" s="77"/>
      <c r="AX790" s="77"/>
      <c r="AY790" s="77"/>
      <c r="AZ790" s="77"/>
      <c r="BA790" s="77"/>
      <c r="BB790" s="77"/>
      <c r="BC790" s="77"/>
      <c r="BD790" s="77"/>
      <c r="BE790" s="77"/>
      <c r="BF790" s="77"/>
      <c r="BG790" s="77"/>
      <c r="BH790" s="77"/>
      <c r="BI790" s="77"/>
      <c r="BJ790" s="77"/>
      <c r="BK790" s="77"/>
      <c r="BL790" s="77"/>
      <c r="BM790" s="77"/>
      <c r="BN790" s="77"/>
      <c r="BO790" s="77"/>
      <c r="BP790" s="77"/>
      <c r="BQ790" s="77"/>
      <c r="BR790" s="77"/>
      <c r="BS790" s="77"/>
      <c r="BT790" s="77"/>
      <c r="BU790" s="77"/>
      <c r="BV790" s="77"/>
      <c r="BW790" s="77"/>
      <c r="BX790" s="77"/>
      <c r="BY790" s="77"/>
      <c r="BZ790" s="77"/>
      <c r="CA790" s="77"/>
      <c r="CB790" s="77"/>
      <c r="CC790" s="77"/>
      <c r="CD790" s="77"/>
      <c r="CE790" s="77"/>
      <c r="CF790" s="77"/>
      <c r="CG790" s="77"/>
      <c r="CH790" s="77"/>
      <c r="CI790" s="77"/>
      <c r="CJ790" s="77"/>
      <c r="CK790" s="77"/>
      <c r="CL790" s="77"/>
      <c r="CM790" s="77"/>
      <c r="CN790" s="77"/>
      <c r="CO790" s="77"/>
      <c r="CP790" s="77"/>
      <c r="CQ790" s="77"/>
      <c r="CR790" s="77"/>
      <c r="CS790" s="77"/>
      <c r="CT790" s="77"/>
      <c r="CU790" s="77"/>
      <c r="CV790" s="77"/>
      <c r="CW790" s="77"/>
      <c r="CX790" s="77"/>
      <c r="CY790" s="77"/>
      <c r="CZ790" s="77"/>
      <c r="DA790" s="77"/>
      <c r="DB790" s="77"/>
      <c r="DC790" s="77"/>
      <c r="DD790" s="77"/>
      <c r="DE790" s="77"/>
      <c r="DF790" s="77"/>
      <c r="DG790" s="77"/>
    </row>
    <row r="791" spans="1:111" s="34" customFormat="1" x14ac:dyDescent="0.25">
      <c r="A791" s="198"/>
      <c r="B791" s="102" t="s">
        <v>50</v>
      </c>
      <c r="C791" s="116"/>
      <c r="D791" s="103">
        <v>5</v>
      </c>
      <c r="E791" s="104">
        <v>5</v>
      </c>
      <c r="F791" s="115"/>
      <c r="G791" s="115"/>
      <c r="H791" s="201"/>
      <c r="I791" s="115"/>
      <c r="J791" s="191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  <c r="AL791" s="77"/>
      <c r="AM791" s="77"/>
      <c r="AN791" s="77"/>
      <c r="AO791" s="77"/>
      <c r="AP791" s="77"/>
      <c r="AQ791" s="77"/>
      <c r="AR791" s="77"/>
      <c r="AS791" s="77"/>
      <c r="AT791" s="77"/>
      <c r="AU791" s="77"/>
      <c r="AV791" s="77"/>
      <c r="AW791" s="77"/>
      <c r="AX791" s="77"/>
      <c r="AY791" s="77"/>
      <c r="AZ791" s="77"/>
      <c r="BA791" s="77"/>
      <c r="BB791" s="77"/>
      <c r="BC791" s="77"/>
      <c r="BD791" s="77"/>
      <c r="BE791" s="77"/>
      <c r="BF791" s="77"/>
      <c r="BG791" s="77"/>
      <c r="BH791" s="77"/>
      <c r="BI791" s="77"/>
      <c r="BJ791" s="77"/>
      <c r="BK791" s="77"/>
      <c r="BL791" s="77"/>
      <c r="BM791" s="77"/>
      <c r="BN791" s="77"/>
      <c r="BO791" s="77"/>
      <c r="BP791" s="77"/>
      <c r="BQ791" s="77"/>
      <c r="BR791" s="77"/>
      <c r="BS791" s="77"/>
      <c r="BT791" s="77"/>
      <c r="BU791" s="77"/>
      <c r="BV791" s="77"/>
      <c r="BW791" s="77"/>
      <c r="BX791" s="77"/>
      <c r="BY791" s="77"/>
      <c r="BZ791" s="77"/>
      <c r="CA791" s="77"/>
      <c r="CB791" s="77"/>
      <c r="CC791" s="77"/>
      <c r="CD791" s="77"/>
      <c r="CE791" s="77"/>
      <c r="CF791" s="77"/>
      <c r="CG791" s="77"/>
      <c r="CH791" s="77"/>
      <c r="CI791" s="77"/>
      <c r="CJ791" s="77"/>
      <c r="CK791" s="77"/>
      <c r="CL791" s="77"/>
      <c r="CM791" s="77"/>
      <c r="CN791" s="77"/>
      <c r="CO791" s="77"/>
      <c r="CP791" s="77"/>
      <c r="CQ791" s="77"/>
      <c r="CR791" s="77"/>
      <c r="CS791" s="77"/>
      <c r="CT791" s="77"/>
      <c r="CU791" s="77"/>
      <c r="CV791" s="77"/>
      <c r="CW791" s="77"/>
      <c r="CX791" s="77"/>
      <c r="CY791" s="77"/>
      <c r="CZ791" s="77"/>
      <c r="DA791" s="77"/>
      <c r="DB791" s="77"/>
      <c r="DC791" s="77"/>
      <c r="DD791" s="77"/>
      <c r="DE791" s="77"/>
      <c r="DF791" s="77"/>
      <c r="DG791" s="77"/>
    </row>
    <row r="792" spans="1:111" s="34" customFormat="1" x14ac:dyDescent="0.25">
      <c r="A792" s="198"/>
      <c r="B792" s="102" t="s">
        <v>17</v>
      </c>
      <c r="C792" s="116"/>
      <c r="D792" s="103">
        <v>180</v>
      </c>
      <c r="E792" s="104">
        <v>180</v>
      </c>
      <c r="F792" s="115"/>
      <c r="G792" s="115"/>
      <c r="H792" s="201"/>
      <c r="I792" s="115"/>
      <c r="J792" s="191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  <c r="AK792" s="77"/>
      <c r="AL792" s="77"/>
      <c r="AM792" s="77"/>
      <c r="AN792" s="77"/>
      <c r="AO792" s="77"/>
      <c r="AP792" s="77"/>
      <c r="AQ792" s="77"/>
      <c r="AR792" s="77"/>
      <c r="AS792" s="77"/>
      <c r="AT792" s="77"/>
      <c r="AU792" s="77"/>
      <c r="AV792" s="77"/>
      <c r="AW792" s="77"/>
      <c r="AX792" s="77"/>
      <c r="AY792" s="77"/>
      <c r="AZ792" s="77"/>
      <c r="BA792" s="77"/>
      <c r="BB792" s="77"/>
      <c r="BC792" s="77"/>
      <c r="BD792" s="77"/>
      <c r="BE792" s="77"/>
      <c r="BF792" s="77"/>
      <c r="BG792" s="77"/>
      <c r="BH792" s="77"/>
      <c r="BI792" s="77"/>
      <c r="BJ792" s="77"/>
      <c r="BK792" s="77"/>
      <c r="BL792" s="77"/>
      <c r="BM792" s="77"/>
      <c r="BN792" s="77"/>
      <c r="BO792" s="77"/>
      <c r="BP792" s="77"/>
      <c r="BQ792" s="77"/>
      <c r="BR792" s="77"/>
      <c r="BS792" s="77"/>
      <c r="BT792" s="77"/>
      <c r="BU792" s="77"/>
      <c r="BV792" s="77"/>
      <c r="BW792" s="77"/>
      <c r="BX792" s="77"/>
      <c r="BY792" s="77"/>
      <c r="BZ792" s="77"/>
      <c r="CA792" s="77"/>
      <c r="CB792" s="77"/>
      <c r="CC792" s="77"/>
      <c r="CD792" s="77"/>
      <c r="CE792" s="77"/>
      <c r="CF792" s="77"/>
      <c r="CG792" s="77"/>
      <c r="CH792" s="77"/>
      <c r="CI792" s="77"/>
      <c r="CJ792" s="77"/>
      <c r="CK792" s="77"/>
      <c r="CL792" s="77"/>
      <c r="CM792" s="77"/>
      <c r="CN792" s="77"/>
      <c r="CO792" s="77"/>
      <c r="CP792" s="77"/>
      <c r="CQ792" s="77"/>
      <c r="CR792" s="77"/>
      <c r="CS792" s="77"/>
      <c r="CT792" s="77"/>
      <c r="CU792" s="77"/>
      <c r="CV792" s="77"/>
      <c r="CW792" s="77"/>
      <c r="CX792" s="77"/>
      <c r="CY792" s="77"/>
      <c r="CZ792" s="77"/>
      <c r="DA792" s="77"/>
      <c r="DB792" s="77"/>
      <c r="DC792" s="77"/>
      <c r="DD792" s="77"/>
      <c r="DE792" s="77"/>
      <c r="DF792" s="77"/>
      <c r="DG792" s="77"/>
    </row>
    <row r="793" spans="1:111" ht="15.75" thickBot="1" x14ac:dyDescent="0.3">
      <c r="A793" s="189" t="s">
        <v>38</v>
      </c>
      <c r="C793" s="95">
        <v>20</v>
      </c>
      <c r="D793" s="97">
        <v>20</v>
      </c>
      <c r="E793" s="97">
        <v>20</v>
      </c>
      <c r="F793" s="97">
        <v>1.52</v>
      </c>
      <c r="G793" s="96">
        <v>0.16</v>
      </c>
      <c r="H793" s="97">
        <v>9.84</v>
      </c>
      <c r="I793" s="96">
        <v>47</v>
      </c>
      <c r="J793" s="191"/>
    </row>
    <row r="794" spans="1:111" ht="15.75" thickBot="1" x14ac:dyDescent="0.3">
      <c r="A794" s="234" t="s">
        <v>26</v>
      </c>
      <c r="B794" s="235"/>
      <c r="C794" s="236">
        <v>495</v>
      </c>
      <c r="D794" s="249"/>
      <c r="E794" s="224"/>
      <c r="F794" s="249">
        <f>SUM(F775:F793)</f>
        <v>16.760000000000002</v>
      </c>
      <c r="G794" s="249">
        <f t="shared" ref="G794:I794" si="12">SUM(G775:G793)</f>
        <v>18.829999999999998</v>
      </c>
      <c r="H794" s="249">
        <f t="shared" si="12"/>
        <v>81.899999999999991</v>
      </c>
      <c r="I794" s="249">
        <f t="shared" si="12"/>
        <v>560</v>
      </c>
      <c r="J794" s="226"/>
    </row>
    <row r="795" spans="1:111" ht="15.75" thickBot="1" x14ac:dyDescent="0.3">
      <c r="A795" s="234" t="s">
        <v>60</v>
      </c>
      <c r="B795" s="235"/>
      <c r="C795" s="236">
        <f>C730+C733+C773+C794</f>
        <v>1710.5</v>
      </c>
      <c r="D795" s="260"/>
      <c r="E795" s="224"/>
      <c r="F795" s="225">
        <f>F730+F733+F773+F794</f>
        <v>47.88666666666667</v>
      </c>
      <c r="G795" s="225">
        <f>G730+G733+G773+G794</f>
        <v>56.303333333333335</v>
      </c>
      <c r="H795" s="225">
        <f>H730+H733+H773+H794</f>
        <v>243.99833333333333</v>
      </c>
      <c r="I795" s="225">
        <f>I730+I733+I773+I794</f>
        <v>1689.3</v>
      </c>
      <c r="J795" s="226"/>
    </row>
    <row r="796" spans="1:111" ht="15.75" thickBot="1" x14ac:dyDescent="0.3">
      <c r="A796" s="94" t="s">
        <v>121</v>
      </c>
      <c r="I796" s="264"/>
      <c r="J796" s="245"/>
    </row>
    <row r="797" spans="1:111" ht="30" x14ac:dyDescent="0.25">
      <c r="A797" s="207" t="s">
        <v>234</v>
      </c>
      <c r="B797" s="208"/>
      <c r="C797" s="209" t="s">
        <v>230</v>
      </c>
      <c r="D797" s="210" t="s">
        <v>3</v>
      </c>
      <c r="E797" s="211" t="s">
        <v>3</v>
      </c>
      <c r="F797" s="463" t="s">
        <v>231</v>
      </c>
      <c r="G797" s="464"/>
      <c r="H797" s="465"/>
      <c r="I797" s="210" t="s">
        <v>4</v>
      </c>
      <c r="J797" s="212" t="s">
        <v>232</v>
      </c>
    </row>
    <row r="798" spans="1:111" ht="15.75" thickBot="1" x14ac:dyDescent="0.3">
      <c r="A798" s="213" t="s">
        <v>233</v>
      </c>
      <c r="B798" s="214"/>
      <c r="C798" s="215"/>
      <c r="D798" s="216" t="s">
        <v>5</v>
      </c>
      <c r="E798" s="217" t="s">
        <v>5</v>
      </c>
      <c r="F798" s="218"/>
      <c r="G798" s="219"/>
      <c r="H798" s="220"/>
      <c r="I798" s="216" t="s">
        <v>6</v>
      </c>
      <c r="J798" s="191"/>
    </row>
    <row r="799" spans="1:111" ht="15.75" thickBot="1" x14ac:dyDescent="0.3">
      <c r="A799" s="221"/>
      <c r="B799" s="222"/>
      <c r="C799" s="223"/>
      <c r="D799" s="224" t="s">
        <v>7</v>
      </c>
      <c r="E799" s="224" t="s">
        <v>8</v>
      </c>
      <c r="F799" s="224" t="s">
        <v>9</v>
      </c>
      <c r="G799" s="224" t="s">
        <v>10</v>
      </c>
      <c r="H799" s="225" t="s">
        <v>11</v>
      </c>
      <c r="I799" s="225" t="s">
        <v>12</v>
      </c>
      <c r="J799" s="226"/>
    </row>
    <row r="800" spans="1:111" x14ac:dyDescent="0.25">
      <c r="A800" s="238"/>
      <c r="B800" s="239" t="s">
        <v>13</v>
      </c>
      <c r="C800" s="95"/>
      <c r="D800" s="211"/>
      <c r="E800" s="295"/>
      <c r="F800" s="190"/>
      <c r="G800" s="211"/>
      <c r="H800" s="228"/>
      <c r="I800" s="190"/>
      <c r="J800" s="191"/>
    </row>
    <row r="801" spans="1:128" s="35" customFormat="1" x14ac:dyDescent="0.25">
      <c r="A801" s="189" t="s">
        <v>178</v>
      </c>
      <c r="B801" s="229"/>
      <c r="C801" s="230" t="s">
        <v>392</v>
      </c>
      <c r="D801" s="233"/>
      <c r="E801" s="227"/>
      <c r="F801" s="190">
        <v>8</v>
      </c>
      <c r="G801" s="97">
        <v>6.6</v>
      </c>
      <c r="H801" s="97">
        <v>26</v>
      </c>
      <c r="I801" s="231">
        <v>195.4</v>
      </c>
      <c r="J801" s="191" t="s">
        <v>191</v>
      </c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  <c r="AC801" s="79"/>
      <c r="AD801" s="79"/>
      <c r="AE801" s="79"/>
      <c r="AF801" s="79"/>
      <c r="AG801" s="79"/>
      <c r="AH801" s="79"/>
      <c r="AI801" s="79"/>
      <c r="AJ801" s="79"/>
      <c r="AK801" s="79"/>
      <c r="AL801" s="79"/>
      <c r="AM801" s="79"/>
      <c r="AN801" s="79"/>
      <c r="AO801" s="79"/>
      <c r="AP801" s="79"/>
      <c r="AQ801" s="79"/>
      <c r="AR801" s="79"/>
      <c r="AS801" s="79"/>
      <c r="AT801" s="79"/>
      <c r="AU801" s="79"/>
      <c r="AV801" s="79"/>
      <c r="AW801" s="79"/>
      <c r="AX801" s="79"/>
      <c r="AY801" s="79"/>
      <c r="AZ801" s="79"/>
      <c r="BA801" s="79"/>
      <c r="BB801" s="79"/>
      <c r="BC801" s="79"/>
      <c r="BD801" s="79"/>
      <c r="BE801" s="79"/>
      <c r="BF801" s="79"/>
      <c r="BG801" s="79"/>
      <c r="BH801" s="79"/>
      <c r="BI801" s="79"/>
      <c r="BJ801" s="79"/>
      <c r="BK801" s="79"/>
      <c r="BL801" s="79"/>
      <c r="BM801" s="79"/>
      <c r="BN801" s="79"/>
      <c r="BO801" s="79"/>
      <c r="BP801" s="79"/>
      <c r="BQ801" s="79"/>
      <c r="BR801" s="79"/>
      <c r="BS801" s="79"/>
      <c r="BT801" s="79"/>
      <c r="BU801" s="79"/>
      <c r="BV801" s="79"/>
      <c r="BW801" s="79"/>
      <c r="BX801" s="79"/>
      <c r="BY801" s="79"/>
      <c r="BZ801" s="79"/>
      <c r="CA801" s="79"/>
      <c r="CB801" s="79"/>
      <c r="CC801" s="79"/>
      <c r="CD801" s="79"/>
      <c r="CE801" s="79"/>
      <c r="CF801" s="79"/>
      <c r="CG801" s="79"/>
      <c r="CH801" s="79"/>
      <c r="CI801" s="79"/>
      <c r="CJ801" s="79"/>
      <c r="CK801" s="79"/>
      <c r="CL801" s="79"/>
      <c r="CM801" s="79"/>
      <c r="CN801" s="79"/>
      <c r="CO801" s="79"/>
      <c r="CP801" s="79"/>
      <c r="CQ801" s="79"/>
      <c r="CR801" s="79"/>
      <c r="CS801" s="79"/>
      <c r="CT801" s="79"/>
      <c r="CU801" s="79"/>
      <c r="CV801" s="79"/>
      <c r="CW801" s="79"/>
      <c r="CX801" s="79"/>
      <c r="CY801" s="79"/>
      <c r="CZ801" s="79"/>
      <c r="DA801" s="79"/>
      <c r="DB801" s="79"/>
      <c r="DC801" s="79"/>
      <c r="DD801" s="79"/>
      <c r="DE801" s="79"/>
      <c r="DF801" s="79"/>
      <c r="DG801" s="79"/>
    </row>
    <row r="802" spans="1:128" s="35" customFormat="1" x14ac:dyDescent="0.25">
      <c r="A802" s="189"/>
      <c r="B802" s="229" t="s">
        <v>101</v>
      </c>
      <c r="C802" s="230"/>
      <c r="D802" s="190">
        <v>30</v>
      </c>
      <c r="E802" s="97">
        <v>30</v>
      </c>
      <c r="F802" s="190"/>
      <c r="G802" s="97"/>
      <c r="H802" s="97"/>
      <c r="I802" s="231"/>
      <c r="J802" s="191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  <c r="AC802" s="79"/>
      <c r="AD802" s="79"/>
      <c r="AE802" s="79"/>
      <c r="AF802" s="79"/>
      <c r="AG802" s="79"/>
      <c r="AH802" s="79"/>
      <c r="AI802" s="79"/>
      <c r="AJ802" s="79"/>
      <c r="AK802" s="79"/>
      <c r="AL802" s="79"/>
      <c r="AM802" s="79"/>
      <c r="AN802" s="79"/>
      <c r="AO802" s="79"/>
      <c r="AP802" s="79"/>
      <c r="AQ802" s="79"/>
      <c r="AR802" s="79"/>
      <c r="AS802" s="79"/>
      <c r="AT802" s="79"/>
      <c r="AU802" s="79"/>
      <c r="AV802" s="79"/>
      <c r="AW802" s="79"/>
      <c r="AX802" s="79"/>
      <c r="AY802" s="79"/>
      <c r="AZ802" s="79"/>
      <c r="BA802" s="79"/>
      <c r="BB802" s="79"/>
      <c r="BC802" s="79"/>
      <c r="BD802" s="79"/>
      <c r="BE802" s="79"/>
      <c r="BF802" s="79"/>
      <c r="BG802" s="79"/>
      <c r="BH802" s="79"/>
      <c r="BI802" s="79"/>
      <c r="BJ802" s="79"/>
      <c r="BK802" s="79"/>
      <c r="BL802" s="79"/>
      <c r="BM802" s="79"/>
      <c r="BN802" s="79"/>
      <c r="BO802" s="79"/>
      <c r="BP802" s="79"/>
      <c r="BQ802" s="79"/>
      <c r="BR802" s="79"/>
      <c r="BS802" s="79"/>
      <c r="BT802" s="79"/>
      <c r="BU802" s="79"/>
      <c r="BV802" s="79"/>
      <c r="BW802" s="79"/>
      <c r="BX802" s="79"/>
      <c r="BY802" s="79"/>
      <c r="BZ802" s="79"/>
      <c r="CA802" s="79"/>
      <c r="CB802" s="79"/>
      <c r="CC802" s="79"/>
      <c r="CD802" s="79"/>
      <c r="CE802" s="79"/>
      <c r="CF802" s="79"/>
      <c r="CG802" s="79"/>
      <c r="CH802" s="79"/>
      <c r="CI802" s="79"/>
      <c r="CJ802" s="79"/>
      <c r="CK802" s="79"/>
      <c r="CL802" s="79"/>
      <c r="CM802" s="79"/>
      <c r="CN802" s="79"/>
      <c r="CO802" s="79"/>
      <c r="CP802" s="79"/>
      <c r="CQ802" s="79"/>
      <c r="CR802" s="79"/>
      <c r="CS802" s="79"/>
      <c r="CT802" s="79"/>
      <c r="CU802" s="79"/>
      <c r="CV802" s="79"/>
      <c r="CW802" s="79"/>
      <c r="CX802" s="79"/>
      <c r="CY802" s="79"/>
      <c r="CZ802" s="79"/>
      <c r="DA802" s="79"/>
      <c r="DB802" s="79"/>
      <c r="DC802" s="79"/>
      <c r="DD802" s="79"/>
      <c r="DE802" s="79"/>
      <c r="DF802" s="79"/>
      <c r="DG802" s="79"/>
    </row>
    <row r="803" spans="1:128" s="35" customFormat="1" x14ac:dyDescent="0.25">
      <c r="A803" s="189"/>
      <c r="B803" s="229" t="s">
        <v>16</v>
      </c>
      <c r="C803" s="230"/>
      <c r="D803" s="190">
        <v>88</v>
      </c>
      <c r="E803" s="97">
        <v>88</v>
      </c>
      <c r="F803" s="190"/>
      <c r="G803" s="97"/>
      <c r="H803" s="97"/>
      <c r="I803" s="231"/>
      <c r="J803" s="191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  <c r="AC803" s="79"/>
      <c r="AD803" s="79"/>
      <c r="AE803" s="79"/>
      <c r="AF803" s="79"/>
      <c r="AG803" s="79"/>
      <c r="AH803" s="79"/>
      <c r="AI803" s="79"/>
      <c r="AJ803" s="79"/>
      <c r="AK803" s="79"/>
      <c r="AL803" s="79"/>
      <c r="AM803" s="79"/>
      <c r="AN803" s="79"/>
      <c r="AO803" s="79"/>
      <c r="AP803" s="79"/>
      <c r="AQ803" s="79"/>
      <c r="AR803" s="79"/>
      <c r="AS803" s="79"/>
      <c r="AT803" s="79"/>
      <c r="AU803" s="79"/>
      <c r="AV803" s="79"/>
      <c r="AW803" s="79"/>
      <c r="AX803" s="79"/>
      <c r="AY803" s="79"/>
      <c r="AZ803" s="79"/>
      <c r="BA803" s="79"/>
      <c r="BB803" s="79"/>
      <c r="BC803" s="79"/>
      <c r="BD803" s="79"/>
      <c r="BE803" s="79"/>
      <c r="BF803" s="79"/>
      <c r="BG803" s="79"/>
      <c r="BH803" s="79"/>
      <c r="BI803" s="79"/>
      <c r="BJ803" s="79"/>
      <c r="BK803" s="79"/>
      <c r="BL803" s="79"/>
      <c r="BM803" s="79"/>
      <c r="BN803" s="79"/>
      <c r="BO803" s="79"/>
      <c r="BP803" s="79"/>
      <c r="BQ803" s="79"/>
      <c r="BR803" s="79"/>
      <c r="BS803" s="79"/>
      <c r="BT803" s="79"/>
      <c r="BU803" s="79"/>
      <c r="BV803" s="79"/>
      <c r="BW803" s="79"/>
      <c r="BX803" s="79"/>
      <c r="BY803" s="79"/>
      <c r="BZ803" s="79"/>
      <c r="CA803" s="79"/>
      <c r="CB803" s="79"/>
      <c r="CC803" s="79"/>
      <c r="CD803" s="79"/>
      <c r="CE803" s="79"/>
      <c r="CF803" s="79"/>
      <c r="CG803" s="79"/>
      <c r="CH803" s="79"/>
      <c r="CI803" s="79"/>
      <c r="CJ803" s="79"/>
      <c r="CK803" s="79"/>
      <c r="CL803" s="79"/>
      <c r="CM803" s="79"/>
      <c r="CN803" s="79"/>
      <c r="CO803" s="79"/>
      <c r="CP803" s="79"/>
      <c r="CQ803" s="79"/>
      <c r="CR803" s="79"/>
      <c r="CS803" s="79"/>
      <c r="CT803" s="79"/>
      <c r="CU803" s="79"/>
      <c r="CV803" s="79"/>
      <c r="CW803" s="79"/>
      <c r="CX803" s="79"/>
      <c r="CY803" s="79"/>
      <c r="CZ803" s="79"/>
      <c r="DA803" s="79"/>
      <c r="DB803" s="79"/>
      <c r="DC803" s="79"/>
      <c r="DD803" s="79"/>
      <c r="DE803" s="79"/>
      <c r="DF803" s="79"/>
      <c r="DG803" s="79"/>
    </row>
    <row r="804" spans="1:128" s="35" customFormat="1" x14ac:dyDescent="0.25">
      <c r="A804" s="189"/>
      <c r="B804" s="229" t="s">
        <v>17</v>
      </c>
      <c r="C804" s="230"/>
      <c r="D804" s="190">
        <v>88</v>
      </c>
      <c r="E804" s="97">
        <v>88</v>
      </c>
      <c r="F804" s="190"/>
      <c r="G804" s="97"/>
      <c r="H804" s="97"/>
      <c r="I804" s="231"/>
      <c r="J804" s="191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  <c r="AC804" s="79"/>
      <c r="AD804" s="79"/>
      <c r="AE804" s="79"/>
      <c r="AF804" s="79"/>
      <c r="AG804" s="79"/>
      <c r="AH804" s="79"/>
      <c r="AI804" s="79"/>
      <c r="AJ804" s="79"/>
      <c r="AK804" s="79"/>
      <c r="AL804" s="79"/>
      <c r="AM804" s="79"/>
      <c r="AN804" s="79"/>
      <c r="AO804" s="79"/>
      <c r="AP804" s="79"/>
      <c r="AQ804" s="79"/>
      <c r="AR804" s="79"/>
      <c r="AS804" s="79"/>
      <c r="AT804" s="79"/>
      <c r="AU804" s="79"/>
      <c r="AV804" s="79"/>
      <c r="AW804" s="79"/>
      <c r="AX804" s="79"/>
      <c r="AY804" s="79"/>
      <c r="AZ804" s="79"/>
      <c r="BA804" s="79"/>
      <c r="BB804" s="79"/>
      <c r="BC804" s="79"/>
      <c r="BD804" s="79"/>
      <c r="BE804" s="79"/>
      <c r="BF804" s="79"/>
      <c r="BG804" s="79"/>
      <c r="BH804" s="79"/>
      <c r="BI804" s="79"/>
      <c r="BJ804" s="79"/>
      <c r="BK804" s="79"/>
      <c r="BL804" s="79"/>
      <c r="BM804" s="79"/>
      <c r="BN804" s="79"/>
      <c r="BO804" s="79"/>
      <c r="BP804" s="79"/>
      <c r="BQ804" s="79"/>
      <c r="BR804" s="79"/>
      <c r="BS804" s="79"/>
      <c r="BT804" s="79"/>
      <c r="BU804" s="79"/>
      <c r="BV804" s="79"/>
      <c r="BW804" s="79"/>
      <c r="BX804" s="79"/>
      <c r="BY804" s="79"/>
      <c r="BZ804" s="79"/>
      <c r="CA804" s="79"/>
      <c r="CB804" s="79"/>
      <c r="CC804" s="79"/>
      <c r="CD804" s="79"/>
      <c r="CE804" s="79"/>
      <c r="CF804" s="79"/>
      <c r="CG804" s="79"/>
      <c r="CH804" s="79"/>
      <c r="CI804" s="79"/>
      <c r="CJ804" s="79"/>
      <c r="CK804" s="79"/>
      <c r="CL804" s="79"/>
      <c r="CM804" s="79"/>
      <c r="CN804" s="79"/>
      <c r="CO804" s="79"/>
      <c r="CP804" s="79"/>
      <c r="CQ804" s="79"/>
      <c r="CR804" s="79"/>
      <c r="CS804" s="79"/>
      <c r="CT804" s="79"/>
      <c r="CU804" s="79"/>
      <c r="CV804" s="79"/>
      <c r="CW804" s="79"/>
      <c r="CX804" s="79"/>
      <c r="CY804" s="79"/>
      <c r="CZ804" s="79"/>
      <c r="DA804" s="79"/>
      <c r="DB804" s="79"/>
      <c r="DC804" s="79"/>
      <c r="DD804" s="79"/>
      <c r="DE804" s="79"/>
      <c r="DF804" s="79"/>
      <c r="DG804" s="79"/>
    </row>
    <row r="805" spans="1:128" s="35" customFormat="1" x14ac:dyDescent="0.25">
      <c r="A805" s="189"/>
      <c r="B805" s="229" t="s">
        <v>18</v>
      </c>
      <c r="C805" s="230"/>
      <c r="D805" s="190">
        <v>1</v>
      </c>
      <c r="E805" s="97">
        <v>1</v>
      </c>
      <c r="F805" s="190"/>
      <c r="G805" s="97"/>
      <c r="H805" s="97"/>
      <c r="I805" s="231"/>
      <c r="J805" s="191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  <c r="AC805" s="79"/>
      <c r="AD805" s="79"/>
      <c r="AE805" s="79"/>
      <c r="AF805" s="79"/>
      <c r="AG805" s="79"/>
      <c r="AH805" s="79"/>
      <c r="AI805" s="79"/>
      <c r="AJ805" s="79"/>
      <c r="AK805" s="79"/>
      <c r="AL805" s="79"/>
      <c r="AM805" s="79"/>
      <c r="AN805" s="79"/>
      <c r="AO805" s="79"/>
      <c r="AP805" s="79"/>
      <c r="AQ805" s="79"/>
      <c r="AR805" s="79"/>
      <c r="AS805" s="79"/>
      <c r="AT805" s="79"/>
      <c r="AU805" s="79"/>
      <c r="AV805" s="79"/>
      <c r="AW805" s="79"/>
      <c r="AX805" s="79"/>
      <c r="AY805" s="79"/>
      <c r="AZ805" s="79"/>
      <c r="BA805" s="79"/>
      <c r="BB805" s="79"/>
      <c r="BC805" s="79"/>
      <c r="BD805" s="79"/>
      <c r="BE805" s="79"/>
      <c r="BF805" s="79"/>
      <c r="BG805" s="79"/>
      <c r="BH805" s="79"/>
      <c r="BI805" s="79"/>
      <c r="BJ805" s="79"/>
      <c r="BK805" s="79"/>
      <c r="BL805" s="79"/>
      <c r="BM805" s="79"/>
      <c r="BN805" s="79"/>
      <c r="BO805" s="79"/>
      <c r="BP805" s="79"/>
      <c r="BQ805" s="79"/>
      <c r="BR805" s="79"/>
      <c r="BS805" s="79"/>
      <c r="BT805" s="79"/>
      <c r="BU805" s="79"/>
      <c r="BV805" s="79"/>
      <c r="BW805" s="79"/>
      <c r="BX805" s="79"/>
      <c r="BY805" s="79"/>
      <c r="BZ805" s="79"/>
      <c r="CA805" s="79"/>
      <c r="CB805" s="79"/>
      <c r="CC805" s="79"/>
      <c r="CD805" s="79"/>
      <c r="CE805" s="79"/>
      <c r="CF805" s="79"/>
      <c r="CG805" s="79"/>
      <c r="CH805" s="79"/>
      <c r="CI805" s="79"/>
      <c r="CJ805" s="79"/>
      <c r="CK805" s="79"/>
      <c r="CL805" s="79"/>
      <c r="CM805" s="79"/>
      <c r="CN805" s="79"/>
      <c r="CO805" s="79"/>
      <c r="CP805" s="79"/>
      <c r="CQ805" s="79"/>
      <c r="CR805" s="79"/>
      <c r="CS805" s="79"/>
      <c r="CT805" s="79"/>
      <c r="CU805" s="79"/>
      <c r="CV805" s="79"/>
      <c r="CW805" s="79"/>
      <c r="CX805" s="79"/>
      <c r="CY805" s="79"/>
      <c r="CZ805" s="79"/>
      <c r="DA805" s="79"/>
      <c r="DB805" s="79"/>
      <c r="DC805" s="79"/>
      <c r="DD805" s="79"/>
      <c r="DE805" s="79"/>
      <c r="DF805" s="79"/>
      <c r="DG805" s="79"/>
    </row>
    <row r="806" spans="1:128" s="35" customFormat="1" x14ac:dyDescent="0.25">
      <c r="A806" s="189"/>
      <c r="B806" s="229" t="s">
        <v>19</v>
      </c>
      <c r="C806" s="230"/>
      <c r="D806" s="190">
        <v>1</v>
      </c>
      <c r="E806" s="97">
        <v>1</v>
      </c>
      <c r="F806" s="190"/>
      <c r="G806" s="97"/>
      <c r="H806" s="97"/>
      <c r="I806" s="231"/>
      <c r="J806" s="191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  <c r="AC806" s="79"/>
      <c r="AD806" s="79"/>
      <c r="AE806" s="79"/>
      <c r="AF806" s="79"/>
      <c r="AG806" s="79"/>
      <c r="AH806" s="79"/>
      <c r="AI806" s="79"/>
      <c r="AJ806" s="79"/>
      <c r="AK806" s="79"/>
      <c r="AL806" s="79"/>
      <c r="AM806" s="79"/>
      <c r="AN806" s="79"/>
      <c r="AO806" s="79"/>
      <c r="AP806" s="79"/>
      <c r="AQ806" s="79"/>
      <c r="AR806" s="79"/>
      <c r="AS806" s="79"/>
      <c r="AT806" s="79"/>
      <c r="AU806" s="79"/>
      <c r="AV806" s="79"/>
      <c r="AW806" s="79"/>
      <c r="AX806" s="79"/>
      <c r="AY806" s="79"/>
      <c r="AZ806" s="79"/>
      <c r="BA806" s="79"/>
      <c r="BB806" s="79"/>
      <c r="BC806" s="79"/>
      <c r="BD806" s="79"/>
      <c r="BE806" s="79"/>
      <c r="BF806" s="79"/>
      <c r="BG806" s="79"/>
      <c r="BH806" s="79"/>
      <c r="BI806" s="79"/>
      <c r="BJ806" s="79"/>
      <c r="BK806" s="79"/>
      <c r="BL806" s="79"/>
      <c r="BM806" s="79"/>
      <c r="BN806" s="79"/>
      <c r="BO806" s="79"/>
      <c r="BP806" s="79"/>
      <c r="BQ806" s="79"/>
      <c r="BR806" s="79"/>
      <c r="BS806" s="79"/>
      <c r="BT806" s="79"/>
      <c r="BU806" s="79"/>
      <c r="BV806" s="79"/>
      <c r="BW806" s="79"/>
      <c r="BX806" s="79"/>
      <c r="BY806" s="79"/>
      <c r="BZ806" s="79"/>
      <c r="CA806" s="79"/>
      <c r="CB806" s="79"/>
      <c r="CC806" s="79"/>
      <c r="CD806" s="79"/>
      <c r="CE806" s="79"/>
      <c r="CF806" s="79"/>
      <c r="CG806" s="79"/>
      <c r="CH806" s="79"/>
      <c r="CI806" s="79"/>
      <c r="CJ806" s="79"/>
      <c r="CK806" s="79"/>
      <c r="CL806" s="79"/>
      <c r="CM806" s="79"/>
      <c r="CN806" s="79"/>
      <c r="CO806" s="79"/>
      <c r="CP806" s="79"/>
      <c r="CQ806" s="79"/>
      <c r="CR806" s="79"/>
      <c r="CS806" s="79"/>
      <c r="CT806" s="79"/>
      <c r="CU806" s="79"/>
      <c r="CV806" s="79"/>
      <c r="CW806" s="79"/>
      <c r="CX806" s="79"/>
      <c r="CY806" s="79"/>
      <c r="CZ806" s="79"/>
      <c r="DA806" s="79"/>
      <c r="DB806" s="79"/>
      <c r="DC806" s="79"/>
      <c r="DD806" s="79"/>
      <c r="DE806" s="79"/>
      <c r="DF806" s="79"/>
      <c r="DG806" s="79"/>
    </row>
    <row r="807" spans="1:128" s="35" customFormat="1" x14ac:dyDescent="0.25">
      <c r="A807" s="189"/>
      <c r="B807" s="229" t="s">
        <v>20</v>
      </c>
      <c r="C807" s="230"/>
      <c r="D807" s="190">
        <v>3</v>
      </c>
      <c r="E807" s="97">
        <v>3</v>
      </c>
      <c r="F807" s="190"/>
      <c r="G807" s="97"/>
      <c r="H807" s="97"/>
      <c r="I807" s="231"/>
      <c r="J807" s="191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  <c r="AC807" s="79"/>
      <c r="AD807" s="79"/>
      <c r="AE807" s="79"/>
      <c r="AF807" s="79"/>
      <c r="AG807" s="79"/>
      <c r="AH807" s="79"/>
      <c r="AI807" s="79"/>
      <c r="AJ807" s="79"/>
      <c r="AK807" s="79"/>
      <c r="AL807" s="79"/>
      <c r="AM807" s="79"/>
      <c r="AN807" s="79"/>
      <c r="AO807" s="79"/>
      <c r="AP807" s="79"/>
      <c r="AQ807" s="79"/>
      <c r="AR807" s="79"/>
      <c r="AS807" s="79"/>
      <c r="AT807" s="79"/>
      <c r="AU807" s="79"/>
      <c r="AV807" s="79"/>
      <c r="AW807" s="79"/>
      <c r="AX807" s="79"/>
      <c r="AY807" s="79"/>
      <c r="AZ807" s="79"/>
      <c r="BA807" s="79"/>
      <c r="BB807" s="79"/>
      <c r="BC807" s="79"/>
      <c r="BD807" s="79"/>
      <c r="BE807" s="79"/>
      <c r="BF807" s="79"/>
      <c r="BG807" s="79"/>
      <c r="BH807" s="79"/>
      <c r="BI807" s="79"/>
      <c r="BJ807" s="79"/>
      <c r="BK807" s="79"/>
      <c r="BL807" s="79"/>
      <c r="BM807" s="79"/>
      <c r="BN807" s="79"/>
      <c r="BO807" s="79"/>
      <c r="BP807" s="79"/>
      <c r="BQ807" s="79"/>
      <c r="BR807" s="79"/>
      <c r="BS807" s="79"/>
      <c r="BT807" s="79"/>
      <c r="BU807" s="79"/>
      <c r="BV807" s="79"/>
      <c r="BW807" s="79"/>
      <c r="BX807" s="79"/>
      <c r="BY807" s="79"/>
      <c r="BZ807" s="79"/>
      <c r="CA807" s="79"/>
      <c r="CB807" s="79"/>
      <c r="CC807" s="79"/>
      <c r="CD807" s="79"/>
      <c r="CE807" s="79"/>
      <c r="CF807" s="79"/>
      <c r="CG807" s="79"/>
      <c r="CH807" s="79"/>
      <c r="CI807" s="79"/>
      <c r="CJ807" s="79"/>
      <c r="CK807" s="79"/>
      <c r="CL807" s="79"/>
      <c r="CM807" s="79"/>
      <c r="CN807" s="79"/>
      <c r="CO807" s="79"/>
      <c r="CP807" s="79"/>
      <c r="CQ807" s="79"/>
      <c r="CR807" s="79"/>
      <c r="CS807" s="79"/>
      <c r="CT807" s="79"/>
      <c r="CU807" s="79"/>
      <c r="CV807" s="79"/>
      <c r="CW807" s="79"/>
      <c r="CX807" s="79"/>
      <c r="CY807" s="79"/>
      <c r="CZ807" s="79"/>
      <c r="DA807" s="79"/>
      <c r="DB807" s="79"/>
      <c r="DC807" s="79"/>
      <c r="DD807" s="79"/>
      <c r="DE807" s="79"/>
      <c r="DF807" s="79"/>
      <c r="DG807" s="79"/>
    </row>
    <row r="808" spans="1:128" x14ac:dyDescent="0.25">
      <c r="A808" s="189" t="s">
        <v>21</v>
      </c>
      <c r="C808" s="95">
        <v>180</v>
      </c>
      <c r="D808" s="227"/>
      <c r="E808" s="227"/>
      <c r="F808" s="190">
        <v>1.2166666666666666</v>
      </c>
      <c r="G808" s="97">
        <v>1.3416666666666668</v>
      </c>
      <c r="H808" s="97">
        <v>11.941666666666666</v>
      </c>
      <c r="I808" s="190">
        <v>65</v>
      </c>
      <c r="J808" s="191" t="s">
        <v>330</v>
      </c>
    </row>
    <row r="809" spans="1:128" x14ac:dyDescent="0.25">
      <c r="A809" s="189"/>
      <c r="B809" s="94" t="s">
        <v>22</v>
      </c>
      <c r="C809" s="95"/>
      <c r="D809" s="97">
        <v>1.5</v>
      </c>
      <c r="E809" s="97">
        <v>1.5</v>
      </c>
      <c r="F809" s="190"/>
      <c r="G809" s="190"/>
      <c r="H809" s="190"/>
      <c r="I809" s="190"/>
      <c r="J809" s="191"/>
    </row>
    <row r="810" spans="1:128" x14ac:dyDescent="0.25">
      <c r="A810" s="189"/>
      <c r="B810" s="94" t="s">
        <v>18</v>
      </c>
      <c r="C810" s="95"/>
      <c r="D810" s="97">
        <v>8</v>
      </c>
      <c r="E810" s="97">
        <v>8</v>
      </c>
      <c r="F810" s="190"/>
      <c r="G810" s="97"/>
      <c r="H810" s="97"/>
      <c r="I810" s="190"/>
      <c r="J810" s="191"/>
    </row>
    <row r="811" spans="1:128" x14ac:dyDescent="0.25">
      <c r="A811" s="99"/>
      <c r="B811" s="94" t="s">
        <v>16</v>
      </c>
      <c r="C811" s="95"/>
      <c r="D811" s="97">
        <v>90</v>
      </c>
      <c r="E811" s="97">
        <v>90</v>
      </c>
      <c r="F811" s="190"/>
      <c r="G811" s="97"/>
      <c r="H811" s="97"/>
      <c r="I811" s="190"/>
      <c r="J811" s="191"/>
    </row>
    <row r="812" spans="1:128" x14ac:dyDescent="0.25">
      <c r="A812" s="99"/>
      <c r="B812" s="94" t="s">
        <v>17</v>
      </c>
      <c r="C812" s="95"/>
      <c r="D812" s="97">
        <v>108</v>
      </c>
      <c r="E812" s="97">
        <v>108</v>
      </c>
      <c r="F812" s="190"/>
      <c r="G812" s="97"/>
      <c r="H812" s="97"/>
      <c r="I812" s="190"/>
      <c r="J812" s="191"/>
    </row>
    <row r="813" spans="1:128" s="25" customFormat="1" x14ac:dyDescent="0.25">
      <c r="A813" s="189" t="s">
        <v>65</v>
      </c>
      <c r="B813" s="94"/>
      <c r="C813" s="192" t="s">
        <v>391</v>
      </c>
      <c r="D813" s="227"/>
      <c r="E813" s="227"/>
      <c r="F813" s="190">
        <v>4</v>
      </c>
      <c r="G813" s="97">
        <v>6</v>
      </c>
      <c r="H813" s="96">
        <v>12.83</v>
      </c>
      <c r="I813" s="190">
        <v>122</v>
      </c>
      <c r="J813" s="191" t="s">
        <v>245</v>
      </c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  <c r="AA813" s="75"/>
      <c r="AB813" s="75"/>
      <c r="AC813" s="75"/>
      <c r="AD813" s="75"/>
      <c r="AE813" s="75"/>
      <c r="AF813" s="75"/>
      <c r="AG813" s="75"/>
      <c r="AH813" s="75"/>
      <c r="AI813" s="75"/>
      <c r="AJ813" s="75"/>
      <c r="AK813" s="75"/>
      <c r="AL813" s="75"/>
      <c r="AM813" s="75"/>
      <c r="AN813" s="75"/>
      <c r="AO813" s="75"/>
      <c r="AP813" s="75"/>
      <c r="AQ813" s="75"/>
      <c r="AR813" s="75"/>
      <c r="AS813" s="75"/>
      <c r="AT813" s="75"/>
      <c r="AU813" s="75"/>
      <c r="AV813" s="75"/>
      <c r="AW813" s="75"/>
      <c r="AX813" s="75"/>
      <c r="AY813" s="75"/>
      <c r="AZ813" s="75"/>
      <c r="BA813" s="75"/>
      <c r="BB813" s="75"/>
      <c r="BC813" s="75"/>
      <c r="BD813" s="75"/>
      <c r="BE813" s="75"/>
      <c r="BF813" s="75"/>
      <c r="BG813" s="75"/>
      <c r="BH813" s="75"/>
      <c r="BI813" s="75"/>
      <c r="BJ813" s="75"/>
      <c r="BK813" s="75"/>
      <c r="BL813" s="75"/>
      <c r="BM813" s="75"/>
      <c r="BN813" s="75"/>
      <c r="BO813" s="75"/>
      <c r="BP813" s="75"/>
      <c r="BQ813" s="75"/>
      <c r="BR813" s="75"/>
      <c r="BS813" s="75"/>
      <c r="BT813" s="75"/>
      <c r="BU813" s="75"/>
      <c r="BV813" s="75"/>
      <c r="BW813" s="75"/>
      <c r="BX813" s="75"/>
      <c r="BY813" s="75"/>
      <c r="BZ813" s="75"/>
      <c r="CA813" s="75"/>
      <c r="CB813" s="75"/>
      <c r="CC813" s="75"/>
      <c r="CD813" s="75"/>
      <c r="CE813" s="75"/>
      <c r="CF813" s="75"/>
      <c r="CG813" s="75"/>
      <c r="CH813" s="75"/>
      <c r="CI813" s="75"/>
      <c r="CJ813" s="75"/>
      <c r="CK813" s="75"/>
      <c r="CL813" s="75"/>
      <c r="CM813" s="75"/>
      <c r="CN813" s="75"/>
      <c r="CO813" s="75"/>
      <c r="CP813" s="75"/>
      <c r="CQ813" s="75"/>
      <c r="CR813" s="75"/>
      <c r="CS813" s="75"/>
      <c r="CT813" s="75"/>
      <c r="CU813" s="75"/>
      <c r="CV813" s="75"/>
      <c r="CW813" s="75"/>
      <c r="CX813" s="75"/>
      <c r="CY813" s="75"/>
      <c r="CZ813" s="75"/>
      <c r="DA813" s="75"/>
      <c r="DB813" s="75"/>
      <c r="DC813" s="75"/>
      <c r="DD813" s="75"/>
      <c r="DE813" s="75"/>
      <c r="DF813" s="75"/>
      <c r="DG813" s="75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</row>
    <row r="814" spans="1:128" s="25" customFormat="1" x14ac:dyDescent="0.25">
      <c r="A814" s="189"/>
      <c r="B814" s="94" t="s">
        <v>25</v>
      </c>
      <c r="C814" s="95"/>
      <c r="D814" s="97">
        <v>25</v>
      </c>
      <c r="E814" s="97">
        <v>25</v>
      </c>
      <c r="F814" s="190"/>
      <c r="G814" s="97"/>
      <c r="H814" s="97"/>
      <c r="I814" s="190"/>
      <c r="J814" s="191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  <c r="AA814" s="75"/>
      <c r="AB814" s="75"/>
      <c r="AC814" s="75"/>
      <c r="AD814" s="75"/>
      <c r="AE814" s="75"/>
      <c r="AF814" s="75"/>
      <c r="AG814" s="75"/>
      <c r="AH814" s="75"/>
      <c r="AI814" s="75"/>
      <c r="AJ814" s="75"/>
      <c r="AK814" s="75"/>
      <c r="AL814" s="75"/>
      <c r="AM814" s="75"/>
      <c r="AN814" s="75"/>
      <c r="AO814" s="75"/>
      <c r="AP814" s="75"/>
      <c r="AQ814" s="75"/>
      <c r="AR814" s="75"/>
      <c r="AS814" s="75"/>
      <c r="AT814" s="75"/>
      <c r="AU814" s="75"/>
      <c r="AV814" s="75"/>
      <c r="AW814" s="75"/>
      <c r="AX814" s="75"/>
      <c r="AY814" s="75"/>
      <c r="AZ814" s="75"/>
      <c r="BA814" s="75"/>
      <c r="BB814" s="75"/>
      <c r="BC814" s="75"/>
      <c r="BD814" s="75"/>
      <c r="BE814" s="75"/>
      <c r="BF814" s="75"/>
      <c r="BG814" s="75"/>
      <c r="BH814" s="75"/>
      <c r="BI814" s="75"/>
      <c r="BJ814" s="75"/>
      <c r="BK814" s="75"/>
      <c r="BL814" s="75"/>
      <c r="BM814" s="75"/>
      <c r="BN814" s="75"/>
      <c r="BO814" s="75"/>
      <c r="BP814" s="75"/>
      <c r="BQ814" s="75"/>
      <c r="BR814" s="75"/>
      <c r="BS814" s="75"/>
      <c r="BT814" s="75"/>
      <c r="BU814" s="75"/>
      <c r="BV814" s="75"/>
      <c r="BW814" s="75"/>
      <c r="BX814" s="75"/>
      <c r="BY814" s="75"/>
      <c r="BZ814" s="75"/>
      <c r="CA814" s="75"/>
      <c r="CB814" s="75"/>
      <c r="CC814" s="75"/>
      <c r="CD814" s="75"/>
      <c r="CE814" s="75"/>
      <c r="CF814" s="75"/>
      <c r="CG814" s="75"/>
      <c r="CH814" s="75"/>
      <c r="CI814" s="75"/>
      <c r="CJ814" s="75"/>
      <c r="CK814" s="75"/>
      <c r="CL814" s="75"/>
      <c r="CM814" s="75"/>
      <c r="CN814" s="75"/>
      <c r="CO814" s="75"/>
      <c r="CP814" s="75"/>
      <c r="CQ814" s="75"/>
      <c r="CR814" s="75"/>
      <c r="CS814" s="75"/>
      <c r="CT814" s="75"/>
      <c r="CU814" s="75"/>
      <c r="CV814" s="75"/>
      <c r="CW814" s="75"/>
      <c r="CX814" s="75"/>
      <c r="CY814" s="75"/>
      <c r="CZ814" s="75"/>
      <c r="DA814" s="75"/>
      <c r="DB814" s="75"/>
      <c r="DC814" s="75"/>
      <c r="DD814" s="75"/>
      <c r="DE814" s="75"/>
      <c r="DF814" s="75"/>
      <c r="DG814" s="75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</row>
    <row r="815" spans="1:128" s="25" customFormat="1" x14ac:dyDescent="0.25">
      <c r="A815" s="189"/>
      <c r="B815" s="94" t="s">
        <v>66</v>
      </c>
      <c r="C815" s="95"/>
      <c r="D815" s="190">
        <v>7.14</v>
      </c>
      <c r="E815" s="97">
        <v>7</v>
      </c>
      <c r="F815" s="190"/>
      <c r="G815" s="97"/>
      <c r="H815" s="97"/>
      <c r="I815" s="190"/>
      <c r="J815" s="191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  <c r="AA815" s="75"/>
      <c r="AB815" s="75"/>
      <c r="AC815" s="75"/>
      <c r="AD815" s="75"/>
      <c r="AE815" s="75"/>
      <c r="AF815" s="75"/>
      <c r="AG815" s="75"/>
      <c r="AH815" s="75"/>
      <c r="AI815" s="75"/>
      <c r="AJ815" s="75"/>
      <c r="AK815" s="75"/>
      <c r="AL815" s="75"/>
      <c r="AM815" s="75"/>
      <c r="AN815" s="75"/>
      <c r="AO815" s="75"/>
      <c r="AP815" s="75"/>
      <c r="AQ815" s="75"/>
      <c r="AR815" s="75"/>
      <c r="AS815" s="75"/>
      <c r="AT815" s="75"/>
      <c r="AU815" s="75"/>
      <c r="AV815" s="75"/>
      <c r="AW815" s="75"/>
      <c r="AX815" s="75"/>
      <c r="AY815" s="75"/>
      <c r="AZ815" s="75"/>
      <c r="BA815" s="75"/>
      <c r="BB815" s="75"/>
      <c r="BC815" s="75"/>
      <c r="BD815" s="75"/>
      <c r="BE815" s="75"/>
      <c r="BF815" s="75"/>
      <c r="BG815" s="75"/>
      <c r="BH815" s="75"/>
      <c r="BI815" s="75"/>
      <c r="BJ815" s="75"/>
      <c r="BK815" s="75"/>
      <c r="BL815" s="75"/>
      <c r="BM815" s="75"/>
      <c r="BN815" s="75"/>
      <c r="BO815" s="75"/>
      <c r="BP815" s="75"/>
      <c r="BQ815" s="75"/>
      <c r="BR815" s="75"/>
      <c r="BS815" s="75"/>
      <c r="BT815" s="75"/>
      <c r="BU815" s="75"/>
      <c r="BV815" s="75"/>
      <c r="BW815" s="75"/>
      <c r="BX815" s="75"/>
      <c r="BY815" s="75"/>
      <c r="BZ815" s="75"/>
      <c r="CA815" s="75"/>
      <c r="CB815" s="75"/>
      <c r="CC815" s="75"/>
      <c r="CD815" s="75"/>
      <c r="CE815" s="75"/>
      <c r="CF815" s="75"/>
      <c r="CG815" s="75"/>
      <c r="CH815" s="75"/>
      <c r="CI815" s="75"/>
      <c r="CJ815" s="75"/>
      <c r="CK815" s="75"/>
      <c r="CL815" s="75"/>
      <c r="CM815" s="75"/>
      <c r="CN815" s="75"/>
      <c r="CO815" s="75"/>
      <c r="CP815" s="75"/>
      <c r="CQ815" s="75"/>
      <c r="CR815" s="75"/>
      <c r="CS815" s="75"/>
      <c r="CT815" s="75"/>
      <c r="CU815" s="75"/>
      <c r="CV815" s="75"/>
      <c r="CW815" s="75"/>
      <c r="CX815" s="75"/>
      <c r="CY815" s="75"/>
      <c r="CZ815" s="75"/>
      <c r="DA815" s="75"/>
      <c r="DB815" s="75"/>
      <c r="DC815" s="75"/>
      <c r="DD815" s="75"/>
      <c r="DE815" s="75"/>
      <c r="DF815" s="75"/>
      <c r="DG815" s="7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</row>
    <row r="816" spans="1:128" s="25" customFormat="1" ht="15.75" thickBot="1" x14ac:dyDescent="0.3">
      <c r="A816" s="266"/>
      <c r="B816" s="94" t="s">
        <v>20</v>
      </c>
      <c r="C816" s="95"/>
      <c r="D816" s="97">
        <v>3</v>
      </c>
      <c r="E816" s="97">
        <v>3</v>
      </c>
      <c r="F816" s="267" t="s">
        <v>1</v>
      </c>
      <c r="G816" s="247"/>
      <c r="H816" s="247"/>
      <c r="I816" s="264"/>
      <c r="J816" s="191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  <c r="AA816" s="75"/>
      <c r="AB816" s="75"/>
      <c r="AC816" s="75"/>
      <c r="AD816" s="75"/>
      <c r="AE816" s="75"/>
      <c r="AF816" s="75"/>
      <c r="AG816" s="75"/>
      <c r="AH816" s="75"/>
      <c r="AI816" s="75"/>
      <c r="AJ816" s="75"/>
      <c r="AK816" s="75"/>
      <c r="AL816" s="75"/>
      <c r="AM816" s="75"/>
      <c r="AN816" s="75"/>
      <c r="AO816" s="75"/>
      <c r="AP816" s="75"/>
      <c r="AQ816" s="75"/>
      <c r="AR816" s="75"/>
      <c r="AS816" s="75"/>
      <c r="AT816" s="75"/>
      <c r="AU816" s="75"/>
      <c r="AV816" s="75"/>
      <c r="AW816" s="75"/>
      <c r="AX816" s="75"/>
      <c r="AY816" s="75"/>
      <c r="AZ816" s="75"/>
      <c r="BA816" s="75"/>
      <c r="BB816" s="75"/>
      <c r="BC816" s="75"/>
      <c r="BD816" s="75"/>
      <c r="BE816" s="75"/>
      <c r="BF816" s="75"/>
      <c r="BG816" s="75"/>
      <c r="BH816" s="75"/>
      <c r="BI816" s="75"/>
      <c r="BJ816" s="75"/>
      <c r="BK816" s="75"/>
      <c r="BL816" s="75"/>
      <c r="BM816" s="75"/>
      <c r="BN816" s="75"/>
      <c r="BO816" s="75"/>
      <c r="BP816" s="75"/>
      <c r="BQ816" s="75"/>
      <c r="BR816" s="75"/>
      <c r="BS816" s="75"/>
      <c r="BT816" s="75"/>
      <c r="BU816" s="75"/>
      <c r="BV816" s="75"/>
      <c r="BW816" s="75"/>
      <c r="BX816" s="75"/>
      <c r="BY816" s="75"/>
      <c r="BZ816" s="75"/>
      <c r="CA816" s="75"/>
      <c r="CB816" s="75"/>
      <c r="CC816" s="75"/>
      <c r="CD816" s="75"/>
      <c r="CE816" s="75"/>
      <c r="CF816" s="75"/>
      <c r="CG816" s="75"/>
      <c r="CH816" s="75"/>
      <c r="CI816" s="75"/>
      <c r="CJ816" s="75"/>
      <c r="CK816" s="75"/>
      <c r="CL816" s="75"/>
      <c r="CM816" s="75"/>
      <c r="CN816" s="75"/>
      <c r="CO816" s="75"/>
      <c r="CP816" s="75"/>
      <c r="CQ816" s="75"/>
      <c r="CR816" s="75"/>
      <c r="CS816" s="75"/>
      <c r="CT816" s="75"/>
      <c r="CU816" s="75"/>
      <c r="CV816" s="75"/>
      <c r="CW816" s="75"/>
      <c r="CX816" s="75"/>
      <c r="CY816" s="75"/>
      <c r="CZ816" s="75"/>
      <c r="DA816" s="75"/>
      <c r="DB816" s="75"/>
      <c r="DC816" s="75"/>
      <c r="DD816" s="75"/>
      <c r="DE816" s="75"/>
      <c r="DF816" s="75"/>
      <c r="DG816" s="75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</row>
    <row r="817" spans="1:220" ht="15.75" thickBot="1" x14ac:dyDescent="0.3">
      <c r="A817" s="234" t="s">
        <v>26</v>
      </c>
      <c r="B817" s="235"/>
      <c r="C817" s="236">
        <v>418</v>
      </c>
      <c r="D817" s="224"/>
      <c r="E817" s="249"/>
      <c r="F817" s="224">
        <f>SUM(F801:F816)</f>
        <v>13.216666666666667</v>
      </c>
      <c r="G817" s="224">
        <f t="shared" ref="G817:I817" si="13">SUM(G801:G816)</f>
        <v>13.941666666666666</v>
      </c>
      <c r="H817" s="224">
        <f t="shared" si="13"/>
        <v>50.771666666666661</v>
      </c>
      <c r="I817" s="224">
        <f t="shared" si="13"/>
        <v>382.4</v>
      </c>
      <c r="J817" s="212"/>
    </row>
    <row r="818" spans="1:220" s="25" customFormat="1" x14ac:dyDescent="0.25">
      <c r="A818" s="189" t="s">
        <v>48</v>
      </c>
      <c r="B818" s="229"/>
      <c r="C818" s="95">
        <v>100</v>
      </c>
      <c r="D818" s="285">
        <v>114</v>
      </c>
      <c r="E818" s="95">
        <v>100</v>
      </c>
      <c r="F818" s="190">
        <v>0.4</v>
      </c>
      <c r="G818" s="97">
        <v>0.4</v>
      </c>
      <c r="H818" s="231">
        <v>12</v>
      </c>
      <c r="I818" s="97">
        <v>53.2</v>
      </c>
      <c r="J818" s="191" t="s">
        <v>274</v>
      </c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  <c r="AB818" s="75"/>
      <c r="AC818" s="75"/>
      <c r="AD818" s="75"/>
      <c r="AE818" s="75"/>
      <c r="AF818" s="75"/>
      <c r="AG818" s="75"/>
      <c r="AH818" s="75"/>
      <c r="AI818" s="75"/>
      <c r="AJ818" s="75"/>
      <c r="AK818" s="75"/>
      <c r="AL818" s="75"/>
      <c r="AM818" s="75"/>
      <c r="AN818" s="75"/>
      <c r="AO818" s="75"/>
      <c r="AP818" s="75"/>
      <c r="AQ818" s="75"/>
      <c r="AR818" s="75"/>
      <c r="AS818" s="75"/>
      <c r="AT818" s="75"/>
      <c r="AU818" s="75"/>
      <c r="AV818" s="75"/>
      <c r="AW818" s="75"/>
      <c r="AX818" s="75"/>
      <c r="AY818" s="75"/>
      <c r="AZ818" s="75"/>
      <c r="BA818" s="75"/>
      <c r="BB818" s="75"/>
      <c r="BC818" s="75"/>
      <c r="BD818" s="75"/>
      <c r="BE818" s="75"/>
      <c r="BF818" s="75"/>
      <c r="BG818" s="75"/>
      <c r="BH818" s="75"/>
      <c r="BI818" s="75"/>
      <c r="BJ818" s="75"/>
      <c r="BK818" s="75"/>
      <c r="BL818" s="75"/>
      <c r="BM818" s="75"/>
      <c r="BN818" s="75"/>
      <c r="BO818" s="75"/>
      <c r="BP818" s="75"/>
      <c r="BQ818" s="75"/>
      <c r="BR818" s="75"/>
      <c r="BS818" s="75"/>
      <c r="BT818" s="75"/>
      <c r="BU818" s="75"/>
      <c r="BV818" s="75"/>
      <c r="BW818" s="75"/>
      <c r="BX818" s="75"/>
      <c r="BY818" s="75"/>
      <c r="BZ818" s="75"/>
      <c r="CA818" s="75"/>
      <c r="CB818" s="75"/>
      <c r="CC818" s="75"/>
      <c r="CD818" s="75"/>
      <c r="CE818" s="75"/>
      <c r="CF818" s="75"/>
      <c r="CG818" s="75"/>
      <c r="CH818" s="75"/>
      <c r="CI818" s="75"/>
      <c r="CJ818" s="75"/>
      <c r="CK818" s="75"/>
      <c r="CL818" s="75"/>
      <c r="CM818" s="75"/>
      <c r="CN818" s="75"/>
      <c r="CO818" s="75"/>
      <c r="CP818" s="75"/>
      <c r="CQ818" s="75"/>
      <c r="CR818" s="75"/>
      <c r="CS818" s="75"/>
      <c r="CT818" s="75"/>
      <c r="CU818" s="75"/>
      <c r="CV818" s="75"/>
      <c r="CW818" s="75"/>
      <c r="CX818" s="75"/>
      <c r="CY818" s="75"/>
      <c r="CZ818" s="75"/>
      <c r="DA818" s="75"/>
      <c r="DB818" s="75"/>
      <c r="DC818" s="75"/>
      <c r="DD818" s="75"/>
      <c r="DE818" s="75"/>
      <c r="DF818" s="75"/>
      <c r="DG818" s="75"/>
    </row>
    <row r="819" spans="1:220" s="25" customFormat="1" ht="15.75" thickBot="1" x14ac:dyDescent="0.3">
      <c r="A819" s="189" t="s">
        <v>193</v>
      </c>
      <c r="B819" s="229"/>
      <c r="C819" s="95"/>
      <c r="D819" s="285"/>
      <c r="E819" s="95"/>
      <c r="F819" s="190"/>
      <c r="G819" s="97"/>
      <c r="H819" s="231"/>
      <c r="I819" s="97"/>
      <c r="J819" s="191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  <c r="AA819" s="75"/>
      <c r="AB819" s="75"/>
      <c r="AC819" s="75"/>
      <c r="AD819" s="75"/>
      <c r="AE819" s="75"/>
      <c r="AF819" s="75"/>
      <c r="AG819" s="75"/>
      <c r="AH819" s="75"/>
      <c r="AI819" s="75"/>
      <c r="AJ819" s="75"/>
      <c r="AK819" s="75"/>
      <c r="AL819" s="75"/>
      <c r="AM819" s="75"/>
      <c r="AN819" s="75"/>
      <c r="AO819" s="75"/>
      <c r="AP819" s="75"/>
      <c r="AQ819" s="75"/>
      <c r="AR819" s="75"/>
      <c r="AS819" s="75"/>
      <c r="AT819" s="75"/>
      <c r="AU819" s="75"/>
      <c r="AV819" s="75"/>
      <c r="AW819" s="75"/>
      <c r="AX819" s="75"/>
      <c r="AY819" s="75"/>
      <c r="AZ819" s="75"/>
      <c r="BA819" s="75"/>
      <c r="BB819" s="75"/>
      <c r="BC819" s="75"/>
      <c r="BD819" s="75"/>
      <c r="BE819" s="75"/>
      <c r="BF819" s="75"/>
      <c r="BG819" s="75"/>
      <c r="BH819" s="75"/>
      <c r="BI819" s="75"/>
      <c r="BJ819" s="75"/>
      <c r="BK819" s="75"/>
      <c r="BL819" s="75"/>
      <c r="BM819" s="75"/>
      <c r="BN819" s="75"/>
      <c r="BO819" s="75"/>
      <c r="BP819" s="75"/>
      <c r="BQ819" s="75"/>
      <c r="BR819" s="75"/>
      <c r="BS819" s="75"/>
      <c r="BT819" s="75"/>
      <c r="BU819" s="75"/>
      <c r="BV819" s="75"/>
      <c r="BW819" s="75"/>
      <c r="BX819" s="75"/>
      <c r="BY819" s="75"/>
      <c r="BZ819" s="75"/>
      <c r="CA819" s="75"/>
      <c r="CB819" s="75"/>
      <c r="CC819" s="75"/>
      <c r="CD819" s="75"/>
      <c r="CE819" s="75"/>
      <c r="CF819" s="75"/>
      <c r="CG819" s="75"/>
      <c r="CH819" s="75"/>
      <c r="CI819" s="75"/>
      <c r="CJ819" s="75"/>
      <c r="CK819" s="75"/>
      <c r="CL819" s="75"/>
      <c r="CM819" s="75"/>
      <c r="CN819" s="75"/>
      <c r="CO819" s="75"/>
      <c r="CP819" s="75"/>
      <c r="CQ819" s="75"/>
      <c r="CR819" s="75"/>
      <c r="CS819" s="75"/>
      <c r="CT819" s="75"/>
      <c r="CU819" s="75"/>
      <c r="CV819" s="75"/>
      <c r="CW819" s="75"/>
      <c r="CX819" s="75"/>
      <c r="CY819" s="75"/>
      <c r="CZ819" s="75"/>
      <c r="DA819" s="75"/>
      <c r="DB819" s="75"/>
      <c r="DC819" s="75"/>
      <c r="DD819" s="75"/>
      <c r="DE819" s="75"/>
      <c r="DF819" s="75"/>
      <c r="DG819" s="75"/>
    </row>
    <row r="820" spans="1:220" ht="15.75" thickBot="1" x14ac:dyDescent="0.3">
      <c r="A820" s="234" t="s">
        <v>26</v>
      </c>
      <c r="B820" s="235"/>
      <c r="C820" s="236">
        <v>85</v>
      </c>
      <c r="D820" s="237"/>
      <c r="E820" s="308"/>
      <c r="F820" s="224">
        <f>SUM(F818:F819)</f>
        <v>0.4</v>
      </c>
      <c r="G820" s="224">
        <f t="shared" ref="G820:I820" si="14">SUM(G818:G819)</f>
        <v>0.4</v>
      </c>
      <c r="H820" s="224">
        <f t="shared" si="14"/>
        <v>12</v>
      </c>
      <c r="I820" s="224">
        <f t="shared" si="14"/>
        <v>53.2</v>
      </c>
      <c r="J820" s="226"/>
    </row>
    <row r="821" spans="1:220" ht="15.75" thickBot="1" x14ac:dyDescent="0.3">
      <c r="A821" s="234"/>
      <c r="B821" s="235"/>
      <c r="C821" s="236">
        <v>518</v>
      </c>
      <c r="D821" s="308"/>
      <c r="E821" s="308"/>
      <c r="F821" s="225">
        <f>F817+F820</f>
        <v>13.616666666666667</v>
      </c>
      <c r="G821" s="225">
        <f>G817+G820</f>
        <v>14.341666666666667</v>
      </c>
      <c r="H821" s="225">
        <f>H817+H820</f>
        <v>62.771666666666661</v>
      </c>
      <c r="I821" s="225">
        <f>I817+I820</f>
        <v>435.59999999999997</v>
      </c>
      <c r="J821" s="226"/>
    </row>
    <row r="822" spans="1:220" x14ac:dyDescent="0.25">
      <c r="A822" s="189"/>
      <c r="B822" s="94" t="s">
        <v>28</v>
      </c>
      <c r="C822" s="95"/>
      <c r="D822" s="228"/>
      <c r="E822" s="97"/>
      <c r="F822" s="190"/>
      <c r="G822" s="97"/>
      <c r="I822" s="190"/>
      <c r="J822" s="191"/>
    </row>
    <row r="823" spans="1:220" s="42" customFormat="1" x14ac:dyDescent="0.25">
      <c r="A823" s="189" t="s">
        <v>416</v>
      </c>
      <c r="B823" s="229"/>
      <c r="C823" s="230">
        <v>50</v>
      </c>
      <c r="D823" s="231"/>
      <c r="E823" s="97"/>
      <c r="F823" s="231">
        <v>0.37</v>
      </c>
      <c r="G823" s="97">
        <v>3</v>
      </c>
      <c r="H823" s="231">
        <v>1.2</v>
      </c>
      <c r="I823" s="190">
        <v>33.5</v>
      </c>
      <c r="J823" s="191" t="s">
        <v>415</v>
      </c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  <c r="AF823" s="77"/>
      <c r="AG823" s="77"/>
      <c r="AH823" s="77"/>
      <c r="AI823" s="77"/>
      <c r="AJ823" s="77"/>
      <c r="AK823" s="77"/>
      <c r="AL823" s="77"/>
      <c r="AM823" s="77"/>
      <c r="AN823" s="77"/>
      <c r="AO823" s="77"/>
      <c r="AP823" s="77"/>
      <c r="AQ823" s="77"/>
      <c r="AR823" s="77"/>
      <c r="AS823" s="77"/>
      <c r="AT823" s="77"/>
      <c r="AU823" s="77"/>
      <c r="AV823" s="77"/>
      <c r="AW823" s="77"/>
      <c r="AX823" s="77"/>
      <c r="AY823" s="77"/>
      <c r="AZ823" s="77"/>
      <c r="BA823" s="77"/>
      <c r="BB823" s="77"/>
      <c r="BC823" s="77"/>
      <c r="BD823" s="77"/>
      <c r="BE823" s="77"/>
      <c r="BF823" s="77"/>
      <c r="BG823" s="77"/>
      <c r="BH823" s="77"/>
      <c r="BI823" s="77"/>
      <c r="BJ823" s="77"/>
      <c r="BK823" s="77"/>
      <c r="BL823" s="77"/>
      <c r="BM823" s="77"/>
      <c r="BN823" s="77"/>
      <c r="BO823" s="77"/>
      <c r="BP823" s="77"/>
      <c r="BQ823" s="77"/>
      <c r="BR823" s="77"/>
      <c r="BS823" s="77"/>
      <c r="BT823" s="77"/>
      <c r="BU823" s="77"/>
      <c r="BV823" s="77"/>
      <c r="BW823" s="77"/>
      <c r="BX823" s="77"/>
      <c r="BY823" s="77"/>
      <c r="BZ823" s="77"/>
      <c r="CA823" s="77"/>
      <c r="CB823" s="77"/>
      <c r="CC823" s="77"/>
      <c r="CD823" s="77"/>
      <c r="CE823" s="77"/>
      <c r="CF823" s="77"/>
      <c r="CG823" s="77"/>
      <c r="CH823" s="77"/>
      <c r="CI823" s="77"/>
      <c r="CJ823" s="77"/>
      <c r="CK823" s="77"/>
      <c r="CL823" s="77"/>
      <c r="CM823" s="77"/>
      <c r="CN823" s="77"/>
      <c r="CO823" s="77"/>
      <c r="CP823" s="77"/>
      <c r="CQ823" s="77"/>
      <c r="CR823" s="77"/>
      <c r="CS823" s="77"/>
      <c r="CT823" s="77"/>
      <c r="CU823" s="77"/>
      <c r="CV823" s="77"/>
      <c r="CW823" s="77"/>
      <c r="CX823" s="77"/>
      <c r="CY823" s="77"/>
      <c r="CZ823" s="77"/>
      <c r="DA823" s="77"/>
      <c r="DB823" s="77"/>
      <c r="DC823" s="77"/>
      <c r="DD823" s="77"/>
      <c r="DE823" s="77"/>
      <c r="DF823" s="77"/>
      <c r="DG823" s="77"/>
      <c r="DH823" s="77"/>
      <c r="DI823" s="77"/>
      <c r="DJ823" s="77"/>
      <c r="DK823" s="77"/>
      <c r="DL823" s="77"/>
      <c r="DM823" s="77"/>
      <c r="DN823" s="77"/>
      <c r="DO823" s="77"/>
      <c r="DP823" s="77"/>
      <c r="DQ823" s="77"/>
      <c r="DR823" s="77"/>
      <c r="DS823" s="77"/>
      <c r="DT823" s="77"/>
      <c r="DU823" s="77"/>
      <c r="DV823" s="77"/>
      <c r="DW823" s="77"/>
      <c r="DX823" s="77"/>
      <c r="DY823" s="77"/>
      <c r="DZ823" s="77"/>
      <c r="EA823" s="77"/>
      <c r="EB823" s="77"/>
      <c r="EC823" s="77"/>
      <c r="ED823" s="77"/>
      <c r="EE823" s="77"/>
      <c r="EF823" s="77"/>
      <c r="EG823" s="77"/>
      <c r="EH823" s="77"/>
      <c r="EI823" s="77"/>
      <c r="EJ823" s="77"/>
      <c r="EK823" s="77"/>
      <c r="EL823" s="77"/>
      <c r="EM823" s="77"/>
      <c r="EN823" s="77"/>
      <c r="EO823" s="77"/>
      <c r="EP823" s="77"/>
      <c r="EQ823" s="77"/>
      <c r="ER823" s="77"/>
      <c r="ES823" s="77"/>
      <c r="ET823" s="77"/>
      <c r="EU823" s="77"/>
      <c r="EV823" s="77"/>
      <c r="EW823" s="77"/>
      <c r="EX823" s="77"/>
      <c r="EY823" s="77"/>
      <c r="EZ823" s="77"/>
      <c r="FA823" s="77"/>
      <c r="FB823" s="77"/>
      <c r="FC823" s="77"/>
      <c r="FD823" s="77"/>
      <c r="FE823" s="77"/>
      <c r="FF823" s="77"/>
      <c r="FG823" s="77"/>
      <c r="FH823" s="77"/>
      <c r="FI823" s="77"/>
      <c r="FJ823" s="77"/>
      <c r="FK823" s="77"/>
      <c r="FL823" s="77"/>
      <c r="FM823" s="77"/>
      <c r="FN823" s="77"/>
      <c r="FO823" s="77"/>
      <c r="FP823" s="77"/>
      <c r="FQ823" s="77"/>
      <c r="FR823" s="77"/>
      <c r="FS823" s="77"/>
      <c r="FT823" s="77"/>
      <c r="FU823" s="77"/>
      <c r="FV823" s="77"/>
      <c r="FW823" s="77"/>
      <c r="FX823" s="77"/>
      <c r="FY823" s="77"/>
      <c r="FZ823" s="77"/>
      <c r="GA823" s="77"/>
      <c r="GB823" s="77"/>
      <c r="GC823" s="77"/>
      <c r="GD823" s="77"/>
      <c r="GE823" s="77"/>
      <c r="GF823" s="77"/>
      <c r="GG823" s="77"/>
      <c r="GH823" s="77"/>
      <c r="GI823" s="77"/>
      <c r="GJ823" s="77"/>
      <c r="GK823" s="77"/>
      <c r="GL823" s="77"/>
      <c r="GM823" s="77"/>
      <c r="GN823" s="77"/>
      <c r="GO823" s="77"/>
      <c r="GP823" s="77"/>
      <c r="GQ823" s="77"/>
      <c r="GR823" s="77"/>
      <c r="GS823" s="77"/>
      <c r="GT823" s="77"/>
      <c r="GU823" s="77"/>
      <c r="GV823" s="77"/>
      <c r="GW823" s="77"/>
      <c r="GX823" s="77"/>
      <c r="GY823" s="77"/>
      <c r="GZ823" s="77"/>
      <c r="HA823" s="77"/>
      <c r="HB823" s="77"/>
      <c r="HC823" s="77"/>
      <c r="HD823" s="77"/>
      <c r="HE823" s="77"/>
      <c r="HF823" s="77"/>
      <c r="HG823" s="77"/>
      <c r="HH823" s="77"/>
      <c r="HI823" s="77"/>
      <c r="HJ823" s="77"/>
      <c r="HK823" s="77"/>
      <c r="HL823" s="77"/>
    </row>
    <row r="824" spans="1:220" s="42" customFormat="1" x14ac:dyDescent="0.25">
      <c r="A824" s="189"/>
      <c r="B824" s="229" t="s">
        <v>414</v>
      </c>
      <c r="C824" s="230"/>
      <c r="D824" s="231">
        <v>48.96</v>
      </c>
      <c r="E824" s="97">
        <v>48</v>
      </c>
      <c r="F824" s="231"/>
      <c r="G824" s="97"/>
      <c r="H824" s="231"/>
      <c r="I824" s="190"/>
      <c r="J824" s="202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  <c r="AF824" s="77"/>
      <c r="AG824" s="77"/>
      <c r="AH824" s="77"/>
      <c r="AI824" s="77"/>
      <c r="AJ824" s="77"/>
      <c r="AK824" s="77"/>
      <c r="AL824" s="77"/>
      <c r="AM824" s="77"/>
      <c r="AN824" s="77"/>
      <c r="AO824" s="77"/>
      <c r="AP824" s="77"/>
      <c r="AQ824" s="77"/>
      <c r="AR824" s="77"/>
      <c r="AS824" s="77"/>
      <c r="AT824" s="77"/>
      <c r="AU824" s="77"/>
      <c r="AV824" s="77"/>
      <c r="AW824" s="77"/>
      <c r="AX824" s="77"/>
      <c r="AY824" s="77"/>
      <c r="AZ824" s="77"/>
      <c r="BA824" s="77"/>
      <c r="BB824" s="77"/>
      <c r="BC824" s="77"/>
      <c r="BD824" s="77"/>
      <c r="BE824" s="77"/>
      <c r="BF824" s="77"/>
      <c r="BG824" s="77"/>
      <c r="BH824" s="77"/>
      <c r="BI824" s="77"/>
      <c r="BJ824" s="77"/>
      <c r="BK824" s="77"/>
      <c r="BL824" s="77"/>
      <c r="BM824" s="77"/>
      <c r="BN824" s="77"/>
      <c r="BO824" s="77"/>
      <c r="BP824" s="77"/>
      <c r="BQ824" s="77"/>
      <c r="BR824" s="77"/>
      <c r="BS824" s="77"/>
      <c r="BT824" s="77"/>
      <c r="BU824" s="77"/>
      <c r="BV824" s="77"/>
      <c r="BW824" s="77"/>
      <c r="BX824" s="77"/>
      <c r="BY824" s="77"/>
      <c r="BZ824" s="77"/>
      <c r="CA824" s="77"/>
      <c r="CB824" s="77"/>
      <c r="CC824" s="77"/>
      <c r="CD824" s="77"/>
      <c r="CE824" s="77"/>
      <c r="CF824" s="77"/>
      <c r="CG824" s="77"/>
      <c r="CH824" s="77"/>
      <c r="CI824" s="77"/>
      <c r="CJ824" s="77"/>
      <c r="CK824" s="77"/>
      <c r="CL824" s="77"/>
      <c r="CM824" s="77"/>
      <c r="CN824" s="77"/>
      <c r="CO824" s="77"/>
      <c r="CP824" s="77"/>
      <c r="CQ824" s="77"/>
      <c r="CR824" s="77"/>
      <c r="CS824" s="77"/>
      <c r="CT824" s="77"/>
      <c r="CU824" s="77"/>
      <c r="CV824" s="77"/>
      <c r="CW824" s="77"/>
      <c r="CX824" s="77"/>
      <c r="CY824" s="77"/>
      <c r="CZ824" s="77"/>
      <c r="DA824" s="77"/>
      <c r="DB824" s="77"/>
      <c r="DC824" s="77"/>
      <c r="DD824" s="77"/>
      <c r="DE824" s="77"/>
      <c r="DF824" s="77"/>
      <c r="DG824" s="77"/>
      <c r="DH824" s="77"/>
      <c r="DI824" s="77"/>
      <c r="DJ824" s="77"/>
      <c r="DK824" s="77"/>
      <c r="DL824" s="77"/>
      <c r="DM824" s="77"/>
      <c r="DN824" s="77"/>
      <c r="DO824" s="77"/>
      <c r="DP824" s="77"/>
      <c r="DQ824" s="77"/>
      <c r="DR824" s="77"/>
      <c r="DS824" s="77"/>
      <c r="DT824" s="77"/>
      <c r="DU824" s="77"/>
      <c r="DV824" s="77"/>
      <c r="DW824" s="77"/>
      <c r="DX824" s="77"/>
      <c r="DY824" s="77"/>
      <c r="DZ824" s="77"/>
      <c r="EA824" s="77"/>
      <c r="EB824" s="77"/>
      <c r="EC824" s="77"/>
      <c r="ED824" s="77"/>
      <c r="EE824" s="77"/>
      <c r="EF824" s="77"/>
      <c r="EG824" s="77"/>
      <c r="EH824" s="77"/>
      <c r="EI824" s="77"/>
      <c r="EJ824" s="77"/>
      <c r="EK824" s="77"/>
      <c r="EL824" s="77"/>
      <c r="EM824" s="77"/>
      <c r="EN824" s="77"/>
      <c r="EO824" s="77"/>
      <c r="EP824" s="77"/>
      <c r="EQ824" s="77"/>
      <c r="ER824" s="77"/>
      <c r="ES824" s="77"/>
      <c r="ET824" s="77"/>
      <c r="EU824" s="77"/>
      <c r="EV824" s="77"/>
      <c r="EW824" s="77"/>
      <c r="EX824" s="77"/>
      <c r="EY824" s="77"/>
      <c r="EZ824" s="77"/>
      <c r="FA824" s="77"/>
      <c r="FB824" s="77"/>
      <c r="FC824" s="77"/>
      <c r="FD824" s="77"/>
      <c r="FE824" s="77"/>
      <c r="FF824" s="77"/>
      <c r="FG824" s="77"/>
      <c r="FH824" s="77"/>
      <c r="FI824" s="77"/>
      <c r="FJ824" s="77"/>
      <c r="FK824" s="77"/>
      <c r="FL824" s="77"/>
      <c r="FM824" s="77"/>
      <c r="FN824" s="77"/>
      <c r="FO824" s="77"/>
      <c r="FP824" s="77"/>
      <c r="FQ824" s="77"/>
      <c r="FR824" s="77"/>
      <c r="FS824" s="77"/>
      <c r="FT824" s="77"/>
      <c r="FU824" s="77"/>
      <c r="FV824" s="77"/>
      <c r="FW824" s="77"/>
      <c r="FX824" s="77"/>
      <c r="FY824" s="77"/>
      <c r="FZ824" s="77"/>
      <c r="GA824" s="77"/>
      <c r="GB824" s="77"/>
      <c r="GC824" s="77"/>
      <c r="GD824" s="77"/>
      <c r="GE824" s="77"/>
      <c r="GF824" s="77"/>
      <c r="GG824" s="77"/>
      <c r="GH824" s="77"/>
      <c r="GI824" s="77"/>
      <c r="GJ824" s="77"/>
      <c r="GK824" s="77"/>
      <c r="GL824" s="77"/>
      <c r="GM824" s="77"/>
      <c r="GN824" s="77"/>
      <c r="GO824" s="77"/>
      <c r="GP824" s="77"/>
      <c r="GQ824" s="77"/>
      <c r="GR824" s="77"/>
      <c r="GS824" s="77"/>
      <c r="GT824" s="77"/>
      <c r="GU824" s="77"/>
      <c r="GV824" s="77"/>
      <c r="GW824" s="77"/>
      <c r="GX824" s="77"/>
      <c r="GY824" s="77"/>
      <c r="GZ824" s="77"/>
      <c r="HA824" s="77"/>
      <c r="HB824" s="77"/>
      <c r="HC824" s="77"/>
      <c r="HD824" s="77"/>
      <c r="HE824" s="77"/>
      <c r="HF824" s="77"/>
      <c r="HG824" s="77"/>
      <c r="HH824" s="77"/>
      <c r="HI824" s="77"/>
      <c r="HJ824" s="77"/>
      <c r="HK824" s="77"/>
      <c r="HL824" s="77"/>
    </row>
    <row r="825" spans="1:220" s="42" customFormat="1" x14ac:dyDescent="0.25">
      <c r="A825" s="189"/>
      <c r="B825" s="229" t="s">
        <v>34</v>
      </c>
      <c r="C825" s="230"/>
      <c r="D825" s="231">
        <v>2</v>
      </c>
      <c r="E825" s="97">
        <v>2</v>
      </c>
      <c r="F825" s="231"/>
      <c r="G825" s="97"/>
      <c r="H825" s="231"/>
      <c r="I825" s="190"/>
      <c r="J825" s="202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  <c r="AF825" s="77"/>
      <c r="AG825" s="77"/>
      <c r="AH825" s="77"/>
      <c r="AI825" s="77"/>
      <c r="AJ825" s="77"/>
      <c r="AK825" s="77"/>
      <c r="AL825" s="77"/>
      <c r="AM825" s="77"/>
      <c r="AN825" s="77"/>
      <c r="AO825" s="77"/>
      <c r="AP825" s="77"/>
      <c r="AQ825" s="77"/>
      <c r="AR825" s="77"/>
      <c r="AS825" s="77"/>
      <c r="AT825" s="77"/>
      <c r="AU825" s="77"/>
      <c r="AV825" s="77"/>
      <c r="AW825" s="77"/>
      <c r="AX825" s="77"/>
      <c r="AY825" s="77"/>
      <c r="AZ825" s="77"/>
      <c r="BA825" s="77"/>
      <c r="BB825" s="77"/>
      <c r="BC825" s="77"/>
      <c r="BD825" s="77"/>
      <c r="BE825" s="77"/>
      <c r="BF825" s="77"/>
      <c r="BG825" s="77"/>
      <c r="BH825" s="77"/>
      <c r="BI825" s="77"/>
      <c r="BJ825" s="77"/>
      <c r="BK825" s="77"/>
      <c r="BL825" s="77"/>
      <c r="BM825" s="77"/>
      <c r="BN825" s="77"/>
      <c r="BO825" s="77"/>
      <c r="BP825" s="77"/>
      <c r="BQ825" s="77"/>
      <c r="BR825" s="77"/>
      <c r="BS825" s="77"/>
      <c r="BT825" s="77"/>
      <c r="BU825" s="77"/>
      <c r="BV825" s="77"/>
      <c r="BW825" s="77"/>
      <c r="BX825" s="77"/>
      <c r="BY825" s="77"/>
      <c r="BZ825" s="77"/>
      <c r="CA825" s="77"/>
      <c r="CB825" s="77"/>
      <c r="CC825" s="77"/>
      <c r="CD825" s="77"/>
      <c r="CE825" s="77"/>
      <c r="CF825" s="77"/>
      <c r="CG825" s="77"/>
      <c r="CH825" s="77"/>
      <c r="CI825" s="77"/>
      <c r="CJ825" s="77"/>
      <c r="CK825" s="77"/>
      <c r="CL825" s="77"/>
      <c r="CM825" s="77"/>
      <c r="CN825" s="77"/>
      <c r="CO825" s="77"/>
      <c r="CP825" s="77"/>
      <c r="CQ825" s="77"/>
      <c r="CR825" s="77"/>
      <c r="CS825" s="77"/>
      <c r="CT825" s="77"/>
      <c r="CU825" s="77"/>
      <c r="CV825" s="77"/>
      <c r="CW825" s="77"/>
      <c r="CX825" s="77"/>
      <c r="CY825" s="77"/>
      <c r="CZ825" s="77"/>
      <c r="DA825" s="77"/>
      <c r="DB825" s="77"/>
      <c r="DC825" s="77"/>
      <c r="DD825" s="77"/>
      <c r="DE825" s="77"/>
      <c r="DF825" s="77"/>
      <c r="DG825" s="77"/>
      <c r="DH825" s="77"/>
      <c r="DI825" s="77"/>
      <c r="DJ825" s="77"/>
      <c r="DK825" s="77"/>
      <c r="DL825" s="77"/>
      <c r="DM825" s="77"/>
      <c r="DN825" s="77"/>
      <c r="DO825" s="77"/>
      <c r="DP825" s="77"/>
      <c r="DQ825" s="77"/>
      <c r="DR825" s="77"/>
      <c r="DS825" s="77"/>
      <c r="DT825" s="77"/>
      <c r="DU825" s="77"/>
      <c r="DV825" s="77"/>
      <c r="DW825" s="77"/>
      <c r="DX825" s="77"/>
      <c r="DY825" s="77"/>
      <c r="DZ825" s="77"/>
      <c r="EA825" s="77"/>
      <c r="EB825" s="77"/>
      <c r="EC825" s="77"/>
      <c r="ED825" s="77"/>
      <c r="EE825" s="77"/>
      <c r="EF825" s="77"/>
      <c r="EG825" s="77"/>
      <c r="EH825" s="77"/>
      <c r="EI825" s="77"/>
      <c r="EJ825" s="77"/>
      <c r="EK825" s="77"/>
      <c r="EL825" s="77"/>
      <c r="EM825" s="77"/>
      <c r="EN825" s="77"/>
      <c r="EO825" s="77"/>
      <c r="EP825" s="77"/>
      <c r="EQ825" s="77"/>
      <c r="ER825" s="77"/>
      <c r="ES825" s="77"/>
      <c r="ET825" s="77"/>
      <c r="EU825" s="77"/>
      <c r="EV825" s="77"/>
      <c r="EW825" s="77"/>
      <c r="EX825" s="77"/>
      <c r="EY825" s="77"/>
      <c r="EZ825" s="77"/>
      <c r="FA825" s="77"/>
      <c r="FB825" s="77"/>
      <c r="FC825" s="77"/>
      <c r="FD825" s="77"/>
      <c r="FE825" s="77"/>
      <c r="FF825" s="77"/>
      <c r="FG825" s="77"/>
      <c r="FH825" s="77"/>
      <c r="FI825" s="77"/>
      <c r="FJ825" s="77"/>
      <c r="FK825" s="77"/>
      <c r="FL825" s="77"/>
      <c r="FM825" s="77"/>
      <c r="FN825" s="77"/>
      <c r="FO825" s="77"/>
      <c r="FP825" s="77"/>
      <c r="FQ825" s="77"/>
      <c r="FR825" s="77"/>
      <c r="FS825" s="77"/>
      <c r="FT825" s="77"/>
      <c r="FU825" s="77"/>
      <c r="FV825" s="77"/>
      <c r="FW825" s="77"/>
      <c r="FX825" s="77"/>
      <c r="FY825" s="77"/>
      <c r="FZ825" s="77"/>
      <c r="GA825" s="77"/>
      <c r="GB825" s="77"/>
      <c r="GC825" s="77"/>
      <c r="GD825" s="77"/>
      <c r="GE825" s="77"/>
      <c r="GF825" s="77"/>
      <c r="GG825" s="77"/>
      <c r="GH825" s="77"/>
      <c r="GI825" s="77"/>
      <c r="GJ825" s="77"/>
      <c r="GK825" s="77"/>
      <c r="GL825" s="77"/>
      <c r="GM825" s="77"/>
      <c r="GN825" s="77"/>
      <c r="GO825" s="77"/>
      <c r="GP825" s="77"/>
      <c r="GQ825" s="77"/>
      <c r="GR825" s="77"/>
      <c r="GS825" s="77"/>
      <c r="GT825" s="77"/>
      <c r="GU825" s="77"/>
      <c r="GV825" s="77"/>
      <c r="GW825" s="77"/>
      <c r="GX825" s="77"/>
      <c r="GY825" s="77"/>
      <c r="GZ825" s="77"/>
      <c r="HA825" s="77"/>
      <c r="HB825" s="77"/>
      <c r="HC825" s="77"/>
      <c r="HD825" s="77"/>
      <c r="HE825" s="77"/>
      <c r="HF825" s="77"/>
      <c r="HG825" s="77"/>
      <c r="HH825" s="77"/>
      <c r="HI825" s="77"/>
      <c r="HJ825" s="77"/>
      <c r="HK825" s="77"/>
      <c r="HL825" s="77"/>
    </row>
    <row r="826" spans="1:220" s="42" customFormat="1" x14ac:dyDescent="0.25">
      <c r="A826" s="189"/>
      <c r="B826" s="229" t="s">
        <v>19</v>
      </c>
      <c r="C826" s="230"/>
      <c r="D826" s="231">
        <v>0.2</v>
      </c>
      <c r="E826" s="97">
        <v>0.2</v>
      </c>
      <c r="F826" s="231"/>
      <c r="G826" s="97"/>
      <c r="H826" s="231"/>
      <c r="I826" s="190"/>
      <c r="J826" s="202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  <c r="AF826" s="77"/>
      <c r="AG826" s="77"/>
      <c r="AH826" s="77"/>
      <c r="AI826" s="77"/>
      <c r="AJ826" s="77"/>
      <c r="AK826" s="77"/>
      <c r="AL826" s="77"/>
      <c r="AM826" s="77"/>
      <c r="AN826" s="77"/>
      <c r="AO826" s="77"/>
      <c r="AP826" s="77"/>
      <c r="AQ826" s="77"/>
      <c r="AR826" s="77"/>
      <c r="AS826" s="77"/>
      <c r="AT826" s="77"/>
      <c r="AU826" s="77"/>
      <c r="AV826" s="77"/>
      <c r="AW826" s="77"/>
      <c r="AX826" s="77"/>
      <c r="AY826" s="77"/>
      <c r="AZ826" s="77"/>
      <c r="BA826" s="77"/>
      <c r="BB826" s="77"/>
      <c r="BC826" s="77"/>
      <c r="BD826" s="77"/>
      <c r="BE826" s="77"/>
      <c r="BF826" s="77"/>
      <c r="BG826" s="77"/>
      <c r="BH826" s="77"/>
      <c r="BI826" s="77"/>
      <c r="BJ826" s="77"/>
      <c r="BK826" s="77"/>
      <c r="BL826" s="77"/>
      <c r="BM826" s="77"/>
      <c r="BN826" s="77"/>
      <c r="BO826" s="77"/>
      <c r="BP826" s="77"/>
      <c r="BQ826" s="77"/>
      <c r="BR826" s="77"/>
      <c r="BS826" s="77"/>
      <c r="BT826" s="77"/>
      <c r="BU826" s="77"/>
      <c r="BV826" s="77"/>
      <c r="BW826" s="77"/>
      <c r="BX826" s="77"/>
      <c r="BY826" s="77"/>
      <c r="BZ826" s="77"/>
      <c r="CA826" s="77"/>
      <c r="CB826" s="77"/>
      <c r="CC826" s="77"/>
      <c r="CD826" s="77"/>
      <c r="CE826" s="77"/>
      <c r="CF826" s="77"/>
      <c r="CG826" s="77"/>
      <c r="CH826" s="77"/>
      <c r="CI826" s="77"/>
      <c r="CJ826" s="77"/>
      <c r="CK826" s="77"/>
      <c r="CL826" s="77"/>
      <c r="CM826" s="77"/>
      <c r="CN826" s="77"/>
      <c r="CO826" s="77"/>
      <c r="CP826" s="77"/>
      <c r="CQ826" s="77"/>
      <c r="CR826" s="77"/>
      <c r="CS826" s="77"/>
      <c r="CT826" s="77"/>
      <c r="CU826" s="77"/>
      <c r="CV826" s="77"/>
      <c r="CW826" s="77"/>
      <c r="CX826" s="77"/>
      <c r="CY826" s="77"/>
      <c r="CZ826" s="77"/>
      <c r="DA826" s="77"/>
      <c r="DB826" s="77"/>
      <c r="DC826" s="77"/>
      <c r="DD826" s="77"/>
      <c r="DE826" s="77"/>
      <c r="DF826" s="77"/>
      <c r="DG826" s="77"/>
      <c r="DH826" s="77"/>
      <c r="DI826" s="77"/>
      <c r="DJ826" s="77"/>
      <c r="DK826" s="77"/>
      <c r="DL826" s="77"/>
      <c r="DM826" s="77"/>
      <c r="DN826" s="77"/>
      <c r="DO826" s="77"/>
      <c r="DP826" s="77"/>
      <c r="DQ826" s="77"/>
      <c r="DR826" s="77"/>
      <c r="DS826" s="77"/>
      <c r="DT826" s="77"/>
      <c r="DU826" s="77"/>
      <c r="DV826" s="77"/>
      <c r="DW826" s="77"/>
      <c r="DX826" s="77"/>
      <c r="DY826" s="77"/>
      <c r="DZ826" s="77"/>
      <c r="EA826" s="77"/>
      <c r="EB826" s="77"/>
      <c r="EC826" s="77"/>
      <c r="ED826" s="77"/>
      <c r="EE826" s="77"/>
      <c r="EF826" s="77"/>
      <c r="EG826" s="77"/>
      <c r="EH826" s="77"/>
      <c r="EI826" s="77"/>
      <c r="EJ826" s="77"/>
      <c r="EK826" s="77"/>
      <c r="EL826" s="77"/>
      <c r="EM826" s="77"/>
      <c r="EN826" s="77"/>
      <c r="EO826" s="77"/>
      <c r="EP826" s="77"/>
      <c r="EQ826" s="77"/>
      <c r="ER826" s="77"/>
      <c r="ES826" s="77"/>
      <c r="ET826" s="77"/>
      <c r="EU826" s="77"/>
      <c r="EV826" s="77"/>
      <c r="EW826" s="77"/>
      <c r="EX826" s="77"/>
      <c r="EY826" s="77"/>
      <c r="EZ826" s="77"/>
      <c r="FA826" s="77"/>
      <c r="FB826" s="77"/>
      <c r="FC826" s="77"/>
      <c r="FD826" s="77"/>
      <c r="FE826" s="77"/>
      <c r="FF826" s="77"/>
      <c r="FG826" s="77"/>
      <c r="FH826" s="77"/>
      <c r="FI826" s="77"/>
      <c r="FJ826" s="77"/>
      <c r="FK826" s="77"/>
      <c r="FL826" s="77"/>
      <c r="FM826" s="77"/>
      <c r="FN826" s="77"/>
      <c r="FO826" s="77"/>
      <c r="FP826" s="77"/>
      <c r="FQ826" s="77"/>
      <c r="FR826" s="77"/>
      <c r="FS826" s="77"/>
      <c r="FT826" s="77"/>
      <c r="FU826" s="77"/>
      <c r="FV826" s="77"/>
      <c r="FW826" s="77"/>
      <c r="FX826" s="77"/>
      <c r="FY826" s="77"/>
      <c r="FZ826" s="77"/>
      <c r="GA826" s="77"/>
      <c r="GB826" s="77"/>
      <c r="GC826" s="77"/>
      <c r="GD826" s="77"/>
      <c r="GE826" s="77"/>
      <c r="GF826" s="77"/>
      <c r="GG826" s="77"/>
      <c r="GH826" s="77"/>
      <c r="GI826" s="77"/>
      <c r="GJ826" s="77"/>
      <c r="GK826" s="77"/>
      <c r="GL826" s="77"/>
      <c r="GM826" s="77"/>
      <c r="GN826" s="77"/>
      <c r="GO826" s="77"/>
      <c r="GP826" s="77"/>
      <c r="GQ826" s="77"/>
      <c r="GR826" s="77"/>
      <c r="GS826" s="77"/>
      <c r="GT826" s="77"/>
      <c r="GU826" s="77"/>
      <c r="GV826" s="77"/>
      <c r="GW826" s="77"/>
      <c r="GX826" s="77"/>
      <c r="GY826" s="77"/>
      <c r="GZ826" s="77"/>
      <c r="HA826" s="77"/>
      <c r="HB826" s="77"/>
      <c r="HC826" s="77"/>
      <c r="HD826" s="77"/>
      <c r="HE826" s="77"/>
      <c r="HF826" s="77"/>
      <c r="HG826" s="77"/>
      <c r="HH826" s="77"/>
      <c r="HI826" s="77"/>
      <c r="HJ826" s="77"/>
      <c r="HK826" s="77"/>
      <c r="HL826" s="77"/>
    </row>
    <row r="827" spans="1:220" s="37" customFormat="1" x14ac:dyDescent="0.25">
      <c r="A827" s="189" t="s">
        <v>405</v>
      </c>
      <c r="B827" s="94"/>
      <c r="C827" s="95" t="s">
        <v>404</v>
      </c>
      <c r="D827" s="96"/>
      <c r="E827" s="97"/>
      <c r="F827" s="190">
        <v>3.5</v>
      </c>
      <c r="G827" s="97">
        <v>7.8</v>
      </c>
      <c r="H827" s="96">
        <v>19.7</v>
      </c>
      <c r="I827" s="190">
        <v>163</v>
      </c>
      <c r="J827" s="191" t="s">
        <v>217</v>
      </c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  <c r="AF827" s="77"/>
      <c r="AG827" s="77"/>
      <c r="AH827" s="77"/>
      <c r="AI827" s="77"/>
      <c r="AJ827" s="77"/>
      <c r="AK827" s="77"/>
      <c r="AL827" s="77"/>
      <c r="AM827" s="77"/>
      <c r="AN827" s="77"/>
      <c r="AO827" s="77"/>
      <c r="AP827" s="77"/>
      <c r="AQ827" s="77"/>
      <c r="AR827" s="77"/>
      <c r="AS827" s="77"/>
      <c r="AT827" s="77"/>
      <c r="AU827" s="77"/>
      <c r="AV827" s="77"/>
      <c r="AW827" s="77"/>
      <c r="AX827" s="77"/>
      <c r="AY827" s="77"/>
      <c r="AZ827" s="77"/>
      <c r="BA827" s="77"/>
      <c r="BB827" s="77"/>
      <c r="BC827" s="77"/>
      <c r="BD827" s="77"/>
      <c r="BE827" s="77"/>
      <c r="BF827" s="77"/>
      <c r="BG827" s="77"/>
      <c r="BH827" s="77"/>
      <c r="BI827" s="77"/>
      <c r="BJ827" s="77"/>
      <c r="BK827" s="77"/>
      <c r="BL827" s="77"/>
      <c r="BM827" s="77"/>
      <c r="BN827" s="77"/>
      <c r="BO827" s="77"/>
      <c r="BP827" s="77"/>
      <c r="BQ827" s="77"/>
      <c r="BR827" s="77"/>
      <c r="BS827" s="77"/>
      <c r="BT827" s="77"/>
      <c r="BU827" s="77"/>
      <c r="BV827" s="77"/>
      <c r="BW827" s="77"/>
      <c r="BX827" s="77"/>
      <c r="BY827" s="77"/>
      <c r="BZ827" s="77"/>
      <c r="CA827" s="77"/>
      <c r="CB827" s="77"/>
      <c r="CC827" s="77"/>
      <c r="CD827" s="77"/>
      <c r="CE827" s="77"/>
      <c r="CF827" s="77"/>
      <c r="CG827" s="77"/>
      <c r="CH827" s="77"/>
      <c r="CI827" s="77"/>
      <c r="CJ827" s="77"/>
      <c r="CK827" s="77"/>
      <c r="CL827" s="77"/>
      <c r="CM827" s="77"/>
      <c r="CN827" s="77"/>
      <c r="CO827" s="77"/>
      <c r="CP827" s="77"/>
      <c r="CQ827" s="77"/>
      <c r="CR827" s="77"/>
      <c r="CS827" s="77"/>
      <c r="CT827" s="77"/>
      <c r="CU827" s="77"/>
      <c r="CV827" s="77"/>
      <c r="CW827" s="77"/>
      <c r="CX827" s="77"/>
      <c r="CY827" s="77"/>
      <c r="CZ827" s="77"/>
      <c r="DA827" s="77"/>
      <c r="DB827" s="77"/>
      <c r="DC827" s="77"/>
      <c r="DD827" s="77"/>
      <c r="DE827" s="77"/>
      <c r="DF827" s="77"/>
      <c r="DG827" s="77"/>
      <c r="DH827" s="26"/>
    </row>
    <row r="828" spans="1:220" s="37" customFormat="1" x14ac:dyDescent="0.25">
      <c r="A828" s="189"/>
      <c r="B828" s="94" t="s">
        <v>42</v>
      </c>
      <c r="C828" s="95"/>
      <c r="D828" s="96">
        <v>20</v>
      </c>
      <c r="E828" s="97">
        <v>16</v>
      </c>
      <c r="F828" s="190"/>
      <c r="G828" s="190"/>
      <c r="H828" s="190"/>
      <c r="I828" s="190"/>
      <c r="J828" s="191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  <c r="AF828" s="77"/>
      <c r="AG828" s="77"/>
      <c r="AH828" s="77"/>
      <c r="AI828" s="77"/>
      <c r="AJ828" s="77"/>
      <c r="AK828" s="77"/>
      <c r="AL828" s="77"/>
      <c r="AM828" s="77"/>
      <c r="AN828" s="77"/>
      <c r="AO828" s="77"/>
      <c r="AP828" s="77"/>
      <c r="AQ828" s="77"/>
      <c r="AR828" s="77"/>
      <c r="AS828" s="77"/>
      <c r="AT828" s="77"/>
      <c r="AU828" s="77"/>
      <c r="AV828" s="77"/>
      <c r="AW828" s="77"/>
      <c r="AX828" s="77"/>
      <c r="AY828" s="77"/>
      <c r="AZ828" s="77"/>
      <c r="BA828" s="77"/>
      <c r="BB828" s="77"/>
      <c r="BC828" s="77"/>
      <c r="BD828" s="77"/>
      <c r="BE828" s="77"/>
      <c r="BF828" s="77"/>
      <c r="BG828" s="77"/>
      <c r="BH828" s="77"/>
      <c r="BI828" s="77"/>
      <c r="BJ828" s="77"/>
      <c r="BK828" s="77"/>
      <c r="BL828" s="77"/>
      <c r="BM828" s="77"/>
      <c r="BN828" s="77"/>
      <c r="BO828" s="77"/>
      <c r="BP828" s="77"/>
      <c r="BQ828" s="77"/>
      <c r="BR828" s="77"/>
      <c r="BS828" s="77"/>
      <c r="BT828" s="77"/>
      <c r="BU828" s="77"/>
      <c r="BV828" s="77"/>
      <c r="BW828" s="77"/>
      <c r="BX828" s="77"/>
      <c r="BY828" s="77"/>
      <c r="BZ828" s="77"/>
      <c r="CA828" s="77"/>
      <c r="CB828" s="77"/>
      <c r="CC828" s="77"/>
      <c r="CD828" s="77"/>
      <c r="CE828" s="77"/>
      <c r="CF828" s="77"/>
      <c r="CG828" s="77"/>
      <c r="CH828" s="77"/>
      <c r="CI828" s="77"/>
      <c r="CJ828" s="77"/>
      <c r="CK828" s="77"/>
      <c r="CL828" s="77"/>
      <c r="CM828" s="77"/>
      <c r="CN828" s="77"/>
      <c r="CO828" s="77"/>
      <c r="CP828" s="77"/>
      <c r="CQ828" s="77"/>
      <c r="CR828" s="77"/>
      <c r="CS828" s="77"/>
      <c r="CT828" s="77"/>
      <c r="CU828" s="77"/>
      <c r="CV828" s="77"/>
      <c r="CW828" s="77"/>
      <c r="CX828" s="77"/>
      <c r="CY828" s="77"/>
      <c r="CZ828" s="77"/>
      <c r="DA828" s="77"/>
      <c r="DB828" s="77"/>
      <c r="DC828" s="77"/>
      <c r="DD828" s="77"/>
      <c r="DE828" s="77"/>
      <c r="DF828" s="77"/>
      <c r="DG828" s="77"/>
      <c r="DH828" s="26"/>
    </row>
    <row r="829" spans="1:220" s="37" customFormat="1" x14ac:dyDescent="0.25">
      <c r="A829" s="189"/>
      <c r="B829" s="94" t="s">
        <v>30</v>
      </c>
      <c r="C829" s="95"/>
      <c r="D829" s="96">
        <v>53.2</v>
      </c>
      <c r="E829" s="97">
        <v>40</v>
      </c>
      <c r="F829" s="190"/>
      <c r="G829" s="97"/>
      <c r="H829" s="96"/>
      <c r="I829" s="190"/>
      <c r="J829" s="191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  <c r="AL829" s="77"/>
      <c r="AM829" s="77"/>
      <c r="AN829" s="77"/>
      <c r="AO829" s="77"/>
      <c r="AP829" s="77"/>
      <c r="AQ829" s="77"/>
      <c r="AR829" s="77"/>
      <c r="AS829" s="77"/>
      <c r="AT829" s="77"/>
      <c r="AU829" s="77"/>
      <c r="AV829" s="77"/>
      <c r="AW829" s="77"/>
      <c r="AX829" s="77"/>
      <c r="AY829" s="77"/>
      <c r="AZ829" s="77"/>
      <c r="BA829" s="77"/>
      <c r="BB829" s="77"/>
      <c r="BC829" s="77"/>
      <c r="BD829" s="77"/>
      <c r="BE829" s="77"/>
      <c r="BF829" s="77"/>
      <c r="BG829" s="77"/>
      <c r="BH829" s="77"/>
      <c r="BI829" s="77"/>
      <c r="BJ829" s="77"/>
      <c r="BK829" s="77"/>
      <c r="BL829" s="77"/>
      <c r="BM829" s="77"/>
      <c r="BN829" s="77"/>
      <c r="BO829" s="77"/>
      <c r="BP829" s="77"/>
      <c r="BQ829" s="77"/>
      <c r="BR829" s="77"/>
      <c r="BS829" s="77"/>
      <c r="BT829" s="77"/>
      <c r="BU829" s="77"/>
      <c r="BV829" s="77"/>
      <c r="BW829" s="77"/>
      <c r="BX829" s="77"/>
      <c r="BY829" s="77"/>
      <c r="BZ829" s="77"/>
      <c r="CA829" s="77"/>
      <c r="CB829" s="77"/>
      <c r="CC829" s="77"/>
      <c r="CD829" s="77"/>
      <c r="CE829" s="77"/>
      <c r="CF829" s="77"/>
      <c r="CG829" s="77"/>
      <c r="CH829" s="77"/>
      <c r="CI829" s="77"/>
      <c r="CJ829" s="77"/>
      <c r="CK829" s="77"/>
      <c r="CL829" s="77"/>
      <c r="CM829" s="77"/>
      <c r="CN829" s="77"/>
      <c r="CO829" s="77"/>
      <c r="CP829" s="77"/>
      <c r="CQ829" s="77"/>
      <c r="CR829" s="77"/>
      <c r="CS829" s="77"/>
      <c r="CT829" s="77"/>
      <c r="CU829" s="77"/>
      <c r="CV829" s="77"/>
      <c r="CW829" s="77"/>
      <c r="CX829" s="77"/>
      <c r="CY829" s="77"/>
      <c r="CZ829" s="77"/>
      <c r="DA829" s="77"/>
      <c r="DB829" s="77"/>
      <c r="DC829" s="77"/>
      <c r="DD829" s="77"/>
      <c r="DE829" s="77"/>
      <c r="DF829" s="77"/>
      <c r="DG829" s="77"/>
      <c r="DH829" s="26"/>
    </row>
    <row r="830" spans="1:220" s="37" customFormat="1" x14ac:dyDescent="0.25">
      <c r="A830" s="189"/>
      <c r="B830" s="94" t="s">
        <v>32</v>
      </c>
      <c r="C830" s="95"/>
      <c r="D830" s="96">
        <v>10.64</v>
      </c>
      <c r="E830" s="97">
        <v>8</v>
      </c>
      <c r="F830" s="190"/>
      <c r="G830" s="97"/>
      <c r="H830" s="96"/>
      <c r="I830" s="190"/>
      <c r="J830" s="191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  <c r="AL830" s="77"/>
      <c r="AM830" s="77"/>
      <c r="AN830" s="77"/>
      <c r="AO830" s="77"/>
      <c r="AP830" s="77"/>
      <c r="AQ830" s="77"/>
      <c r="AR830" s="77"/>
      <c r="AS830" s="77"/>
      <c r="AT830" s="77"/>
      <c r="AU830" s="77"/>
      <c r="AV830" s="77"/>
      <c r="AW830" s="77"/>
      <c r="AX830" s="77"/>
      <c r="AY830" s="77"/>
      <c r="AZ830" s="77"/>
      <c r="BA830" s="77"/>
      <c r="BB830" s="77"/>
      <c r="BC830" s="77"/>
      <c r="BD830" s="77"/>
      <c r="BE830" s="77"/>
      <c r="BF830" s="77"/>
      <c r="BG830" s="77"/>
      <c r="BH830" s="77"/>
      <c r="BI830" s="77"/>
      <c r="BJ830" s="77"/>
      <c r="BK830" s="77"/>
      <c r="BL830" s="77"/>
      <c r="BM830" s="77"/>
      <c r="BN830" s="77"/>
      <c r="BO830" s="77"/>
      <c r="BP830" s="77"/>
      <c r="BQ830" s="77"/>
      <c r="BR830" s="77"/>
      <c r="BS830" s="77"/>
      <c r="BT830" s="77"/>
      <c r="BU830" s="77"/>
      <c r="BV830" s="77"/>
      <c r="BW830" s="77"/>
      <c r="BX830" s="77"/>
      <c r="BY830" s="77"/>
      <c r="BZ830" s="77"/>
      <c r="CA830" s="77"/>
      <c r="CB830" s="77"/>
      <c r="CC830" s="77"/>
      <c r="CD830" s="77"/>
      <c r="CE830" s="77"/>
      <c r="CF830" s="77"/>
      <c r="CG830" s="77"/>
      <c r="CH830" s="77"/>
      <c r="CI830" s="77"/>
      <c r="CJ830" s="77"/>
      <c r="CK830" s="77"/>
      <c r="CL830" s="77"/>
      <c r="CM830" s="77"/>
      <c r="CN830" s="77"/>
      <c r="CO830" s="77"/>
      <c r="CP830" s="77"/>
      <c r="CQ830" s="77"/>
      <c r="CR830" s="77"/>
      <c r="CS830" s="77"/>
      <c r="CT830" s="77"/>
      <c r="CU830" s="77"/>
      <c r="CV830" s="77"/>
      <c r="CW830" s="77"/>
      <c r="CX830" s="77"/>
      <c r="CY830" s="77"/>
      <c r="CZ830" s="77"/>
      <c r="DA830" s="77"/>
      <c r="DB830" s="77"/>
      <c r="DC830" s="77"/>
      <c r="DD830" s="77"/>
      <c r="DE830" s="77"/>
      <c r="DF830" s="77"/>
      <c r="DG830" s="77"/>
      <c r="DH830" s="26"/>
    </row>
    <row r="831" spans="1:220" s="37" customFormat="1" x14ac:dyDescent="0.25">
      <c r="A831" s="189"/>
      <c r="B831" s="94" t="s">
        <v>33</v>
      </c>
      <c r="C831" s="95"/>
      <c r="D831" s="96">
        <v>9.52</v>
      </c>
      <c r="E831" s="97">
        <v>8</v>
      </c>
      <c r="F831" s="190"/>
      <c r="G831" s="97"/>
      <c r="H831" s="96"/>
      <c r="I831" s="190"/>
      <c r="J831" s="191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  <c r="AF831" s="77"/>
      <c r="AG831" s="77"/>
      <c r="AH831" s="77"/>
      <c r="AI831" s="77"/>
      <c r="AJ831" s="77"/>
      <c r="AK831" s="77"/>
      <c r="AL831" s="77"/>
      <c r="AM831" s="77"/>
      <c r="AN831" s="77"/>
      <c r="AO831" s="77"/>
      <c r="AP831" s="77"/>
      <c r="AQ831" s="77"/>
      <c r="AR831" s="77"/>
      <c r="AS831" s="77"/>
      <c r="AT831" s="77"/>
      <c r="AU831" s="77"/>
      <c r="AV831" s="77"/>
      <c r="AW831" s="77"/>
      <c r="AX831" s="77"/>
      <c r="AY831" s="77"/>
      <c r="AZ831" s="77"/>
      <c r="BA831" s="77"/>
      <c r="BB831" s="77"/>
      <c r="BC831" s="77"/>
      <c r="BD831" s="77"/>
      <c r="BE831" s="77"/>
      <c r="BF831" s="77"/>
      <c r="BG831" s="77"/>
      <c r="BH831" s="77"/>
      <c r="BI831" s="77"/>
      <c r="BJ831" s="77"/>
      <c r="BK831" s="77"/>
      <c r="BL831" s="77"/>
      <c r="BM831" s="77"/>
      <c r="BN831" s="77"/>
      <c r="BO831" s="77"/>
      <c r="BP831" s="77"/>
      <c r="BQ831" s="77"/>
      <c r="BR831" s="77"/>
      <c r="BS831" s="77"/>
      <c r="BT831" s="77"/>
      <c r="BU831" s="77"/>
      <c r="BV831" s="77"/>
      <c r="BW831" s="77"/>
      <c r="BX831" s="77"/>
      <c r="BY831" s="77"/>
      <c r="BZ831" s="77"/>
      <c r="CA831" s="77"/>
      <c r="CB831" s="77"/>
      <c r="CC831" s="77"/>
      <c r="CD831" s="77"/>
      <c r="CE831" s="77"/>
      <c r="CF831" s="77"/>
      <c r="CG831" s="77"/>
      <c r="CH831" s="77"/>
      <c r="CI831" s="77"/>
      <c r="CJ831" s="77"/>
      <c r="CK831" s="77"/>
      <c r="CL831" s="77"/>
      <c r="CM831" s="77"/>
      <c r="CN831" s="77"/>
      <c r="CO831" s="77"/>
      <c r="CP831" s="77"/>
      <c r="CQ831" s="77"/>
      <c r="CR831" s="77"/>
      <c r="CS831" s="77"/>
      <c r="CT831" s="77"/>
      <c r="CU831" s="77"/>
      <c r="CV831" s="77"/>
      <c r="CW831" s="77"/>
      <c r="CX831" s="77"/>
      <c r="CY831" s="77"/>
      <c r="CZ831" s="77"/>
      <c r="DA831" s="77"/>
      <c r="DB831" s="77"/>
      <c r="DC831" s="77"/>
      <c r="DD831" s="77"/>
      <c r="DE831" s="77"/>
      <c r="DF831" s="77"/>
      <c r="DG831" s="77"/>
      <c r="DH831" s="26"/>
    </row>
    <row r="832" spans="1:220" s="37" customFormat="1" x14ac:dyDescent="0.25">
      <c r="A832" s="189"/>
      <c r="B832" s="94" t="s">
        <v>34</v>
      </c>
      <c r="C832" s="95"/>
      <c r="D832" s="96">
        <v>4</v>
      </c>
      <c r="E832" s="97">
        <v>4</v>
      </c>
      <c r="F832" s="190"/>
      <c r="G832" s="97"/>
      <c r="H832" s="96"/>
      <c r="I832" s="190"/>
      <c r="J832" s="191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  <c r="AL832" s="77"/>
      <c r="AM832" s="77"/>
      <c r="AN832" s="77"/>
      <c r="AO832" s="77"/>
      <c r="AP832" s="77"/>
      <c r="AQ832" s="77"/>
      <c r="AR832" s="77"/>
      <c r="AS832" s="77"/>
      <c r="AT832" s="77"/>
      <c r="AU832" s="77"/>
      <c r="AV832" s="77"/>
      <c r="AW832" s="77"/>
      <c r="AX832" s="77"/>
      <c r="AY832" s="77"/>
      <c r="AZ832" s="77"/>
      <c r="BA832" s="77"/>
      <c r="BB832" s="77"/>
      <c r="BC832" s="77"/>
      <c r="BD832" s="77"/>
      <c r="BE832" s="77"/>
      <c r="BF832" s="77"/>
      <c r="BG832" s="77"/>
      <c r="BH832" s="77"/>
      <c r="BI832" s="77"/>
      <c r="BJ832" s="77"/>
      <c r="BK832" s="77"/>
      <c r="BL832" s="77"/>
      <c r="BM832" s="77"/>
      <c r="BN832" s="77"/>
      <c r="BO832" s="77"/>
      <c r="BP832" s="77"/>
      <c r="BQ832" s="77"/>
      <c r="BR832" s="77"/>
      <c r="BS832" s="77"/>
      <c r="BT832" s="77"/>
      <c r="BU832" s="77"/>
      <c r="BV832" s="77"/>
      <c r="BW832" s="77"/>
      <c r="BX832" s="77"/>
      <c r="BY832" s="77"/>
      <c r="BZ832" s="77"/>
      <c r="CA832" s="77"/>
      <c r="CB832" s="77"/>
      <c r="CC832" s="77"/>
      <c r="CD832" s="77"/>
      <c r="CE832" s="77"/>
      <c r="CF832" s="77"/>
      <c r="CG832" s="77"/>
      <c r="CH832" s="77"/>
      <c r="CI832" s="77"/>
      <c r="CJ832" s="77"/>
      <c r="CK832" s="77"/>
      <c r="CL832" s="77"/>
      <c r="CM832" s="77"/>
      <c r="CN832" s="77"/>
      <c r="CO832" s="77"/>
      <c r="CP832" s="77"/>
      <c r="CQ832" s="77"/>
      <c r="CR832" s="77"/>
      <c r="CS832" s="77"/>
      <c r="CT832" s="77"/>
      <c r="CU832" s="77"/>
      <c r="CV832" s="77"/>
      <c r="CW832" s="77"/>
      <c r="CX832" s="77"/>
      <c r="CY832" s="77"/>
      <c r="CZ832" s="77"/>
      <c r="DA832" s="77"/>
      <c r="DB832" s="77"/>
      <c r="DC832" s="77"/>
      <c r="DD832" s="77"/>
      <c r="DE832" s="77"/>
      <c r="DF832" s="77"/>
      <c r="DG832" s="77"/>
      <c r="DH832" s="26"/>
    </row>
    <row r="833" spans="1:112" s="37" customFormat="1" x14ac:dyDescent="0.25">
      <c r="A833" s="189"/>
      <c r="B833" s="94" t="s">
        <v>19</v>
      </c>
      <c r="C833" s="95"/>
      <c r="D833" s="96">
        <v>1</v>
      </c>
      <c r="E833" s="97">
        <v>1</v>
      </c>
      <c r="F833" s="190"/>
      <c r="G833" s="97"/>
      <c r="H833" s="96"/>
      <c r="I833" s="190"/>
      <c r="J833" s="191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  <c r="AL833" s="77"/>
      <c r="AM833" s="77"/>
      <c r="AN833" s="77"/>
      <c r="AO833" s="77"/>
      <c r="AP833" s="77"/>
      <c r="AQ833" s="77"/>
      <c r="AR833" s="77"/>
      <c r="AS833" s="77"/>
      <c r="AT833" s="77"/>
      <c r="AU833" s="77"/>
      <c r="AV833" s="77"/>
      <c r="AW833" s="77"/>
      <c r="AX833" s="77"/>
      <c r="AY833" s="77"/>
      <c r="AZ833" s="77"/>
      <c r="BA833" s="77"/>
      <c r="BB833" s="77"/>
      <c r="BC833" s="77"/>
      <c r="BD833" s="77"/>
      <c r="BE833" s="77"/>
      <c r="BF833" s="77"/>
      <c r="BG833" s="77"/>
      <c r="BH833" s="77"/>
      <c r="BI833" s="77"/>
      <c r="BJ833" s="77"/>
      <c r="BK833" s="77"/>
      <c r="BL833" s="77"/>
      <c r="BM833" s="77"/>
      <c r="BN833" s="77"/>
      <c r="BO833" s="77"/>
      <c r="BP833" s="77"/>
      <c r="BQ833" s="77"/>
      <c r="BR833" s="77"/>
      <c r="BS833" s="77"/>
      <c r="BT833" s="77"/>
      <c r="BU833" s="77"/>
      <c r="BV833" s="77"/>
      <c r="BW833" s="77"/>
      <c r="BX833" s="77"/>
      <c r="BY833" s="77"/>
      <c r="BZ833" s="77"/>
      <c r="CA833" s="77"/>
      <c r="CB833" s="77"/>
      <c r="CC833" s="77"/>
      <c r="CD833" s="77"/>
      <c r="CE833" s="77"/>
      <c r="CF833" s="77"/>
      <c r="CG833" s="77"/>
      <c r="CH833" s="77"/>
      <c r="CI833" s="77"/>
      <c r="CJ833" s="77"/>
      <c r="CK833" s="77"/>
      <c r="CL833" s="77"/>
      <c r="CM833" s="77"/>
      <c r="CN833" s="77"/>
      <c r="CO833" s="77"/>
      <c r="CP833" s="77"/>
      <c r="CQ833" s="77"/>
      <c r="CR833" s="77"/>
      <c r="CS833" s="77"/>
      <c r="CT833" s="77"/>
      <c r="CU833" s="77"/>
      <c r="CV833" s="77"/>
      <c r="CW833" s="77"/>
      <c r="CX833" s="77"/>
      <c r="CY833" s="77"/>
      <c r="CZ833" s="77"/>
      <c r="DA833" s="77"/>
      <c r="DB833" s="77"/>
      <c r="DC833" s="77"/>
      <c r="DD833" s="77"/>
      <c r="DE833" s="77"/>
      <c r="DF833" s="77"/>
      <c r="DG833" s="77"/>
      <c r="DH833" s="26"/>
    </row>
    <row r="834" spans="1:112" s="37" customFormat="1" x14ac:dyDescent="0.25">
      <c r="A834" s="189"/>
      <c r="B834" s="94" t="s">
        <v>118</v>
      </c>
      <c r="C834" s="95"/>
      <c r="D834" s="96">
        <v>152</v>
      </c>
      <c r="E834" s="97">
        <v>152</v>
      </c>
      <c r="F834" s="190"/>
      <c r="G834" s="97"/>
      <c r="H834" s="96"/>
      <c r="I834" s="190"/>
      <c r="J834" s="191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  <c r="AL834" s="77"/>
      <c r="AM834" s="77"/>
      <c r="AN834" s="77"/>
      <c r="AO834" s="77"/>
      <c r="AP834" s="77"/>
      <c r="AQ834" s="77"/>
      <c r="AR834" s="77"/>
      <c r="AS834" s="77"/>
      <c r="AT834" s="77"/>
      <c r="AU834" s="77"/>
      <c r="AV834" s="77"/>
      <c r="AW834" s="77"/>
      <c r="AX834" s="77"/>
      <c r="AY834" s="77"/>
      <c r="AZ834" s="77"/>
      <c r="BA834" s="77"/>
      <c r="BB834" s="77"/>
      <c r="BC834" s="77"/>
      <c r="BD834" s="77"/>
      <c r="BE834" s="77"/>
      <c r="BF834" s="77"/>
      <c r="BG834" s="77"/>
      <c r="BH834" s="77"/>
      <c r="BI834" s="77"/>
      <c r="BJ834" s="77"/>
      <c r="BK834" s="77"/>
      <c r="BL834" s="77"/>
      <c r="BM834" s="77"/>
      <c r="BN834" s="77"/>
      <c r="BO834" s="77"/>
      <c r="BP834" s="77"/>
      <c r="BQ834" s="77"/>
      <c r="BR834" s="77"/>
      <c r="BS834" s="77"/>
      <c r="BT834" s="77"/>
      <c r="BU834" s="77"/>
      <c r="BV834" s="77"/>
      <c r="BW834" s="77"/>
      <c r="BX834" s="77"/>
      <c r="BY834" s="77"/>
      <c r="BZ834" s="77"/>
      <c r="CA834" s="77"/>
      <c r="CB834" s="77"/>
      <c r="CC834" s="77"/>
      <c r="CD834" s="77"/>
      <c r="CE834" s="77"/>
      <c r="CF834" s="77"/>
      <c r="CG834" s="77"/>
      <c r="CH834" s="77"/>
      <c r="CI834" s="77"/>
      <c r="CJ834" s="77"/>
      <c r="CK834" s="77"/>
      <c r="CL834" s="77"/>
      <c r="CM834" s="77"/>
      <c r="CN834" s="77"/>
      <c r="CO834" s="77"/>
      <c r="CP834" s="77"/>
      <c r="CQ834" s="77"/>
      <c r="CR834" s="77"/>
      <c r="CS834" s="77"/>
      <c r="CT834" s="77"/>
      <c r="CU834" s="77"/>
      <c r="CV834" s="77"/>
      <c r="CW834" s="77"/>
      <c r="CX834" s="77"/>
      <c r="CY834" s="77"/>
      <c r="CZ834" s="77"/>
      <c r="DA834" s="77"/>
      <c r="DB834" s="77"/>
      <c r="DC834" s="77"/>
      <c r="DD834" s="77"/>
      <c r="DE834" s="77"/>
      <c r="DF834" s="77"/>
      <c r="DG834" s="77"/>
      <c r="DH834" s="26"/>
    </row>
    <row r="835" spans="1:112" s="37" customFormat="1" x14ac:dyDescent="0.25">
      <c r="A835" s="189"/>
      <c r="B835" s="94" t="s">
        <v>36</v>
      </c>
      <c r="C835" s="95"/>
      <c r="D835" s="96">
        <v>6</v>
      </c>
      <c r="E835" s="97">
        <v>6</v>
      </c>
      <c r="F835" s="190"/>
      <c r="G835" s="97"/>
      <c r="H835" s="96"/>
      <c r="I835" s="190"/>
      <c r="J835" s="191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  <c r="AL835" s="77"/>
      <c r="AM835" s="77"/>
      <c r="AN835" s="77"/>
      <c r="AO835" s="77"/>
      <c r="AP835" s="77"/>
      <c r="AQ835" s="77"/>
      <c r="AR835" s="77"/>
      <c r="AS835" s="77"/>
      <c r="AT835" s="77"/>
      <c r="AU835" s="77"/>
      <c r="AV835" s="77"/>
      <c r="AW835" s="77"/>
      <c r="AX835" s="77"/>
      <c r="AY835" s="77"/>
      <c r="AZ835" s="77"/>
      <c r="BA835" s="77"/>
      <c r="BB835" s="77"/>
      <c r="BC835" s="77"/>
      <c r="BD835" s="77"/>
      <c r="BE835" s="77"/>
      <c r="BF835" s="77"/>
      <c r="BG835" s="77"/>
      <c r="BH835" s="77"/>
      <c r="BI835" s="77"/>
      <c r="BJ835" s="77"/>
      <c r="BK835" s="77"/>
      <c r="BL835" s="77"/>
      <c r="BM835" s="77"/>
      <c r="BN835" s="77"/>
      <c r="BO835" s="77"/>
      <c r="BP835" s="77"/>
      <c r="BQ835" s="77"/>
      <c r="BR835" s="77"/>
      <c r="BS835" s="77"/>
      <c r="BT835" s="77"/>
      <c r="BU835" s="77"/>
      <c r="BV835" s="77"/>
      <c r="BW835" s="77"/>
      <c r="BX835" s="77"/>
      <c r="BY835" s="77"/>
      <c r="BZ835" s="77"/>
      <c r="CA835" s="77"/>
      <c r="CB835" s="77"/>
      <c r="CC835" s="77"/>
      <c r="CD835" s="77"/>
      <c r="CE835" s="77"/>
      <c r="CF835" s="77"/>
      <c r="CG835" s="77"/>
      <c r="CH835" s="77"/>
      <c r="CI835" s="77"/>
      <c r="CJ835" s="77"/>
      <c r="CK835" s="77"/>
      <c r="CL835" s="77"/>
      <c r="CM835" s="77"/>
      <c r="CN835" s="77"/>
      <c r="CO835" s="77"/>
      <c r="CP835" s="77"/>
      <c r="CQ835" s="77"/>
      <c r="CR835" s="77"/>
      <c r="CS835" s="77"/>
      <c r="CT835" s="77"/>
      <c r="CU835" s="77"/>
      <c r="CV835" s="77"/>
      <c r="CW835" s="77"/>
      <c r="CX835" s="77"/>
      <c r="CY835" s="77"/>
      <c r="CZ835" s="77"/>
      <c r="DA835" s="77"/>
      <c r="DB835" s="77"/>
      <c r="DC835" s="77"/>
      <c r="DD835" s="77"/>
      <c r="DE835" s="77"/>
      <c r="DF835" s="77"/>
      <c r="DG835" s="77"/>
      <c r="DH835" s="26"/>
    </row>
    <row r="836" spans="1:112" s="56" customFormat="1" ht="15.75" x14ac:dyDescent="0.25">
      <c r="A836" s="198" t="s">
        <v>376</v>
      </c>
      <c r="B836" s="94"/>
      <c r="C836" s="95" t="s">
        <v>249</v>
      </c>
      <c r="D836" s="96"/>
      <c r="E836" s="97"/>
      <c r="F836" s="96">
        <v>7.56</v>
      </c>
      <c r="G836" s="97">
        <v>5.7</v>
      </c>
      <c r="H836" s="96">
        <v>3</v>
      </c>
      <c r="I836" s="190">
        <v>130</v>
      </c>
      <c r="J836" s="191" t="s">
        <v>338</v>
      </c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  <c r="AN836" s="78"/>
      <c r="AO836" s="78"/>
      <c r="AP836" s="78"/>
      <c r="AQ836" s="78"/>
      <c r="AR836" s="78"/>
      <c r="AS836" s="78"/>
      <c r="AT836" s="78"/>
      <c r="AU836" s="78"/>
      <c r="AV836" s="78"/>
      <c r="AW836" s="78"/>
      <c r="AX836" s="78"/>
      <c r="AY836" s="78"/>
      <c r="AZ836" s="78"/>
      <c r="BA836" s="78"/>
      <c r="BB836" s="78"/>
      <c r="BC836" s="78"/>
      <c r="BD836" s="78"/>
      <c r="BE836" s="78"/>
      <c r="BF836" s="78"/>
      <c r="BG836" s="78"/>
      <c r="BH836" s="78"/>
      <c r="BI836" s="78"/>
      <c r="BJ836" s="78"/>
      <c r="BK836" s="78"/>
      <c r="BL836" s="78"/>
      <c r="BM836" s="78"/>
      <c r="BN836" s="78"/>
      <c r="BO836" s="78"/>
      <c r="BP836" s="78"/>
      <c r="BQ836" s="78"/>
      <c r="BR836" s="78"/>
      <c r="BS836" s="78"/>
      <c r="BT836" s="78"/>
      <c r="BU836" s="78"/>
      <c r="BV836" s="78"/>
      <c r="BW836" s="78"/>
      <c r="BX836" s="78"/>
      <c r="BY836" s="78"/>
      <c r="BZ836" s="78"/>
      <c r="CA836" s="78"/>
      <c r="CB836" s="78"/>
      <c r="CC836" s="78"/>
      <c r="CD836" s="78"/>
      <c r="CE836" s="78"/>
      <c r="CF836" s="78"/>
      <c r="CG836" s="78"/>
      <c r="CH836" s="78"/>
      <c r="CI836" s="78"/>
      <c r="CJ836" s="78"/>
      <c r="CK836" s="78"/>
      <c r="CL836" s="78"/>
      <c r="CM836" s="78"/>
      <c r="CN836" s="78"/>
      <c r="CO836" s="78"/>
      <c r="CP836" s="78"/>
      <c r="CQ836" s="78"/>
      <c r="CR836" s="78"/>
      <c r="CS836" s="78"/>
      <c r="CT836" s="78"/>
      <c r="CU836" s="78"/>
      <c r="CV836" s="78"/>
      <c r="CW836" s="78"/>
      <c r="CX836" s="78"/>
      <c r="CY836" s="60"/>
      <c r="CZ836" s="60"/>
      <c r="DA836" s="60"/>
      <c r="DB836" s="60"/>
      <c r="DC836" s="60"/>
      <c r="DD836" s="60"/>
      <c r="DE836" s="60"/>
      <c r="DF836" s="60"/>
      <c r="DG836" s="60"/>
      <c r="DH836" s="53"/>
    </row>
    <row r="837" spans="1:112" s="56" customFormat="1" ht="15.75" x14ac:dyDescent="0.25">
      <c r="A837" s="189"/>
      <c r="B837" s="196" t="s">
        <v>337</v>
      </c>
      <c r="C837" s="95"/>
      <c r="D837" s="96">
        <v>85.33</v>
      </c>
      <c r="E837" s="97">
        <v>64</v>
      </c>
      <c r="F837" s="96"/>
      <c r="G837" s="97"/>
      <c r="H837" s="96"/>
      <c r="I837" s="190"/>
      <c r="J837" s="197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  <c r="AL837" s="78"/>
      <c r="AM837" s="78"/>
      <c r="AN837" s="78"/>
      <c r="AO837" s="78"/>
      <c r="AP837" s="78"/>
      <c r="AQ837" s="78"/>
      <c r="AR837" s="78"/>
      <c r="AS837" s="78"/>
      <c r="AT837" s="78"/>
      <c r="AU837" s="78"/>
      <c r="AV837" s="78"/>
      <c r="AW837" s="78"/>
      <c r="AX837" s="78"/>
      <c r="AY837" s="78"/>
      <c r="AZ837" s="78"/>
      <c r="BA837" s="78"/>
      <c r="BB837" s="78"/>
      <c r="BC837" s="78"/>
      <c r="BD837" s="78"/>
      <c r="BE837" s="78"/>
      <c r="BF837" s="78"/>
      <c r="BG837" s="78"/>
      <c r="BH837" s="78"/>
      <c r="BI837" s="78"/>
      <c r="BJ837" s="78"/>
      <c r="BK837" s="78"/>
      <c r="BL837" s="78"/>
      <c r="BM837" s="78"/>
      <c r="BN837" s="78"/>
      <c r="BO837" s="78"/>
      <c r="BP837" s="78"/>
      <c r="BQ837" s="78"/>
      <c r="BR837" s="78"/>
      <c r="BS837" s="78"/>
      <c r="BT837" s="78"/>
      <c r="BU837" s="78"/>
      <c r="BV837" s="78"/>
      <c r="BW837" s="78"/>
      <c r="BX837" s="78"/>
      <c r="BY837" s="78"/>
      <c r="BZ837" s="78"/>
      <c r="CA837" s="78"/>
      <c r="CB837" s="78"/>
      <c r="CC837" s="78"/>
      <c r="CD837" s="78"/>
      <c r="CE837" s="78"/>
      <c r="CF837" s="78"/>
      <c r="CG837" s="78"/>
      <c r="CH837" s="78"/>
      <c r="CI837" s="78"/>
      <c r="CJ837" s="78"/>
      <c r="CK837" s="78"/>
      <c r="CL837" s="78"/>
      <c r="CM837" s="78"/>
      <c r="CN837" s="78"/>
      <c r="CO837" s="78"/>
      <c r="CP837" s="78"/>
      <c r="CQ837" s="78"/>
      <c r="CR837" s="78"/>
      <c r="CS837" s="78"/>
      <c r="CT837" s="78"/>
      <c r="CU837" s="78"/>
      <c r="CV837" s="78"/>
      <c r="CW837" s="78"/>
      <c r="CX837" s="78"/>
      <c r="CY837" s="60"/>
      <c r="CZ837" s="60"/>
      <c r="DA837" s="60"/>
      <c r="DB837" s="60"/>
      <c r="DC837" s="60"/>
      <c r="DD837" s="60"/>
      <c r="DE837" s="60"/>
      <c r="DF837" s="60"/>
      <c r="DG837" s="60"/>
      <c r="DH837" s="53"/>
    </row>
    <row r="838" spans="1:112" s="56" customFormat="1" ht="15.75" x14ac:dyDescent="0.25">
      <c r="A838" s="189"/>
      <c r="B838" s="94" t="s">
        <v>34</v>
      </c>
      <c r="C838" s="95"/>
      <c r="D838" s="96">
        <v>6</v>
      </c>
      <c r="E838" s="97">
        <v>6</v>
      </c>
      <c r="F838" s="96"/>
      <c r="G838" s="97"/>
      <c r="H838" s="96"/>
      <c r="I838" s="190"/>
      <c r="J838" s="191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0"/>
      <c r="BN838" s="60"/>
      <c r="BO838" s="60"/>
      <c r="BP838" s="60"/>
      <c r="BQ838" s="60"/>
      <c r="BR838" s="60"/>
      <c r="BS838" s="60"/>
      <c r="BT838" s="60"/>
      <c r="BU838" s="60"/>
      <c r="BV838" s="60"/>
      <c r="BW838" s="60"/>
      <c r="BX838" s="60"/>
      <c r="BY838" s="60"/>
      <c r="BZ838" s="60"/>
      <c r="CA838" s="60"/>
      <c r="CB838" s="60"/>
      <c r="CC838" s="60"/>
      <c r="CD838" s="60"/>
      <c r="CE838" s="60"/>
      <c r="CF838" s="60"/>
      <c r="CG838" s="60"/>
      <c r="CH838" s="60"/>
      <c r="CI838" s="60"/>
      <c r="CJ838" s="60"/>
      <c r="CK838" s="60"/>
      <c r="CL838" s="60"/>
      <c r="CM838" s="60"/>
      <c r="CN838" s="60"/>
      <c r="CO838" s="60"/>
      <c r="CP838" s="60"/>
      <c r="CQ838" s="60"/>
      <c r="CR838" s="60"/>
      <c r="CS838" s="60"/>
      <c r="CT838" s="60"/>
      <c r="CU838" s="60"/>
      <c r="CV838" s="60"/>
      <c r="CW838" s="60"/>
      <c r="CX838" s="60"/>
      <c r="CY838" s="60"/>
      <c r="CZ838" s="60"/>
      <c r="DA838" s="60"/>
      <c r="DB838" s="60"/>
      <c r="DC838" s="60"/>
      <c r="DD838" s="60"/>
      <c r="DE838" s="60"/>
      <c r="DF838" s="60"/>
      <c r="DG838" s="60"/>
      <c r="DH838" s="53"/>
    </row>
    <row r="839" spans="1:112" s="56" customFormat="1" ht="15.75" x14ac:dyDescent="0.25">
      <c r="A839" s="189"/>
      <c r="B839" s="94" t="s">
        <v>44</v>
      </c>
      <c r="C839" s="95"/>
      <c r="D839" s="96">
        <v>3</v>
      </c>
      <c r="E839" s="97">
        <v>3</v>
      </c>
      <c r="F839" s="96"/>
      <c r="G839" s="97"/>
      <c r="H839" s="96"/>
      <c r="I839" s="190"/>
      <c r="J839" s="191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0"/>
      <c r="BN839" s="60"/>
      <c r="BO839" s="60"/>
      <c r="BP839" s="60"/>
      <c r="BQ839" s="60"/>
      <c r="BR839" s="60"/>
      <c r="BS839" s="60"/>
      <c r="BT839" s="60"/>
      <c r="BU839" s="60"/>
      <c r="BV839" s="60"/>
      <c r="BW839" s="60"/>
      <c r="BX839" s="60"/>
      <c r="BY839" s="60"/>
      <c r="BZ839" s="60"/>
      <c r="CA839" s="60"/>
      <c r="CB839" s="60"/>
      <c r="CC839" s="60"/>
      <c r="CD839" s="60"/>
      <c r="CE839" s="60"/>
      <c r="CF839" s="60"/>
      <c r="CG839" s="60"/>
      <c r="CH839" s="60"/>
      <c r="CI839" s="60"/>
      <c r="CJ839" s="60"/>
      <c r="CK839" s="60"/>
      <c r="CL839" s="60"/>
      <c r="CM839" s="60"/>
      <c r="CN839" s="60"/>
      <c r="CO839" s="60"/>
      <c r="CP839" s="60"/>
      <c r="CQ839" s="60"/>
      <c r="CR839" s="60"/>
      <c r="CS839" s="60"/>
      <c r="CT839" s="60"/>
      <c r="CU839" s="60"/>
      <c r="CV839" s="60"/>
      <c r="CW839" s="60"/>
      <c r="CX839" s="60"/>
      <c r="CY839" s="60"/>
      <c r="CZ839" s="60"/>
      <c r="DA839" s="60"/>
      <c r="DB839" s="60"/>
      <c r="DC839" s="60"/>
      <c r="DD839" s="60"/>
      <c r="DE839" s="60"/>
      <c r="DF839" s="60"/>
      <c r="DG839" s="60"/>
      <c r="DH839" s="53"/>
    </row>
    <row r="840" spans="1:112" s="56" customFormat="1" ht="15.75" x14ac:dyDescent="0.25">
      <c r="A840" s="189"/>
      <c r="B840" s="94" t="s">
        <v>32</v>
      </c>
      <c r="C840" s="95"/>
      <c r="D840" s="96">
        <v>5.32</v>
      </c>
      <c r="E840" s="97">
        <v>4</v>
      </c>
      <c r="F840" s="96"/>
      <c r="G840" s="97"/>
      <c r="H840" s="96"/>
      <c r="I840" s="190"/>
      <c r="J840" s="191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0"/>
      <c r="BR840" s="60"/>
      <c r="BS840" s="60"/>
      <c r="BT840" s="60"/>
      <c r="BU840" s="60"/>
      <c r="BV840" s="60"/>
      <c r="BW840" s="60"/>
      <c r="BX840" s="60"/>
      <c r="BY840" s="60"/>
      <c r="BZ840" s="60"/>
      <c r="CA840" s="60"/>
      <c r="CB840" s="60"/>
      <c r="CC840" s="60"/>
      <c r="CD840" s="60"/>
      <c r="CE840" s="60"/>
      <c r="CF840" s="60"/>
      <c r="CG840" s="60"/>
      <c r="CH840" s="60"/>
      <c r="CI840" s="60"/>
      <c r="CJ840" s="60"/>
      <c r="CK840" s="60"/>
      <c r="CL840" s="60"/>
      <c r="CM840" s="60"/>
      <c r="CN840" s="60"/>
      <c r="CO840" s="60"/>
      <c r="CP840" s="60"/>
      <c r="CQ840" s="60"/>
      <c r="CR840" s="60"/>
      <c r="CS840" s="60"/>
      <c r="CT840" s="60"/>
      <c r="CU840" s="60"/>
      <c r="CV840" s="60"/>
      <c r="CW840" s="60"/>
      <c r="CX840" s="60"/>
      <c r="CY840" s="60"/>
      <c r="CZ840" s="60"/>
      <c r="DA840" s="60"/>
      <c r="DB840" s="60"/>
      <c r="DC840" s="60"/>
      <c r="DD840" s="60"/>
      <c r="DE840" s="60"/>
      <c r="DF840" s="60"/>
      <c r="DG840" s="60"/>
      <c r="DH840" s="53"/>
    </row>
    <row r="841" spans="1:112" s="56" customFormat="1" ht="15.75" x14ac:dyDescent="0.25">
      <c r="A841" s="189"/>
      <c r="B841" s="94" t="s">
        <v>33</v>
      </c>
      <c r="C841" s="95"/>
      <c r="D841" s="96">
        <v>1.2</v>
      </c>
      <c r="E841" s="97">
        <v>1</v>
      </c>
      <c r="F841" s="96"/>
      <c r="G841" s="97"/>
      <c r="H841" s="96"/>
      <c r="I841" s="190"/>
      <c r="J841" s="191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0"/>
      <c r="BN841" s="60"/>
      <c r="BO841" s="60"/>
      <c r="BP841" s="60"/>
      <c r="BQ841" s="60"/>
      <c r="BR841" s="60"/>
      <c r="BS841" s="60"/>
      <c r="BT841" s="60"/>
      <c r="BU841" s="60"/>
      <c r="BV841" s="60"/>
      <c r="BW841" s="60"/>
      <c r="BX841" s="60"/>
      <c r="BY841" s="60"/>
      <c r="BZ841" s="60"/>
      <c r="CA841" s="60"/>
      <c r="CB841" s="60"/>
      <c r="CC841" s="60"/>
      <c r="CD841" s="60"/>
      <c r="CE841" s="60"/>
      <c r="CF841" s="60"/>
      <c r="CG841" s="60"/>
      <c r="CH841" s="60"/>
      <c r="CI841" s="60"/>
      <c r="CJ841" s="60"/>
      <c r="CK841" s="60"/>
      <c r="CL841" s="60"/>
      <c r="CM841" s="60"/>
      <c r="CN841" s="60"/>
      <c r="CO841" s="60"/>
      <c r="CP841" s="60"/>
      <c r="CQ841" s="60"/>
      <c r="CR841" s="60"/>
      <c r="CS841" s="60"/>
      <c r="CT841" s="60"/>
      <c r="CU841" s="60"/>
      <c r="CV841" s="60"/>
      <c r="CW841" s="60"/>
      <c r="CX841" s="60"/>
      <c r="CY841" s="60"/>
      <c r="CZ841" s="60"/>
      <c r="DA841" s="60"/>
      <c r="DB841" s="60"/>
      <c r="DC841" s="60"/>
      <c r="DD841" s="60"/>
      <c r="DE841" s="60"/>
      <c r="DF841" s="60"/>
      <c r="DG841" s="60"/>
      <c r="DH841" s="53"/>
    </row>
    <row r="842" spans="1:112" s="56" customFormat="1" ht="15.75" x14ac:dyDescent="0.25">
      <c r="A842" s="189"/>
      <c r="B842" s="94" t="s">
        <v>43</v>
      </c>
      <c r="C842" s="95"/>
      <c r="D842" s="96">
        <v>2</v>
      </c>
      <c r="E842" s="97">
        <v>2</v>
      </c>
      <c r="F842" s="96"/>
      <c r="G842" s="97"/>
      <c r="H842" s="96"/>
      <c r="I842" s="190"/>
      <c r="J842" s="191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0"/>
      <c r="BN842" s="60"/>
      <c r="BO842" s="60"/>
      <c r="BP842" s="60"/>
      <c r="BQ842" s="60"/>
      <c r="BR842" s="60"/>
      <c r="BS842" s="60"/>
      <c r="BT842" s="60"/>
      <c r="BU842" s="60"/>
      <c r="BV842" s="60"/>
      <c r="BW842" s="60"/>
      <c r="BX842" s="60"/>
      <c r="BY842" s="60"/>
      <c r="BZ842" s="60"/>
      <c r="CA842" s="60"/>
      <c r="CB842" s="60"/>
      <c r="CC842" s="60"/>
      <c r="CD842" s="60"/>
      <c r="CE842" s="60"/>
      <c r="CF842" s="60"/>
      <c r="CG842" s="60"/>
      <c r="CH842" s="60"/>
      <c r="CI842" s="60"/>
      <c r="CJ842" s="60"/>
      <c r="CK842" s="60"/>
      <c r="CL842" s="60"/>
      <c r="CM842" s="60"/>
      <c r="CN842" s="60"/>
      <c r="CO842" s="60"/>
      <c r="CP842" s="60"/>
      <c r="CQ842" s="60"/>
      <c r="CR842" s="60"/>
      <c r="CS842" s="60"/>
      <c r="CT842" s="60"/>
      <c r="CU842" s="60"/>
      <c r="CV842" s="60"/>
      <c r="CW842" s="60"/>
      <c r="CX842" s="60"/>
      <c r="CY842" s="60"/>
      <c r="CZ842" s="60"/>
      <c r="DA842" s="60"/>
      <c r="DB842" s="60"/>
      <c r="DC842" s="60"/>
      <c r="DD842" s="60"/>
      <c r="DE842" s="60"/>
      <c r="DF842" s="60"/>
      <c r="DG842" s="60"/>
      <c r="DH842" s="53"/>
    </row>
    <row r="843" spans="1:112" s="56" customFormat="1" ht="15.75" x14ac:dyDescent="0.25">
      <c r="A843" s="189"/>
      <c r="B843" s="94" t="s">
        <v>18</v>
      </c>
      <c r="C843" s="95"/>
      <c r="D843" s="96">
        <v>0.45</v>
      </c>
      <c r="E843" s="97">
        <v>0.45</v>
      </c>
      <c r="F843" s="96"/>
      <c r="G843" s="97"/>
      <c r="H843" s="96"/>
      <c r="I843" s="190"/>
      <c r="J843" s="191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0"/>
      <c r="BN843" s="60"/>
      <c r="BO843" s="60"/>
      <c r="BP843" s="60"/>
      <c r="BQ843" s="60"/>
      <c r="BR843" s="60"/>
      <c r="BS843" s="60"/>
      <c r="BT843" s="60"/>
      <c r="BU843" s="60"/>
      <c r="BV843" s="60"/>
      <c r="BW843" s="60"/>
      <c r="BX843" s="60"/>
      <c r="BY843" s="60"/>
      <c r="BZ843" s="60"/>
      <c r="CA843" s="60"/>
      <c r="CB843" s="60"/>
      <c r="CC843" s="60"/>
      <c r="CD843" s="60"/>
      <c r="CE843" s="60"/>
      <c r="CF843" s="60"/>
      <c r="CG843" s="60"/>
      <c r="CH843" s="60"/>
      <c r="CI843" s="60"/>
      <c r="CJ843" s="60"/>
      <c r="CK843" s="60"/>
      <c r="CL843" s="60"/>
      <c r="CM843" s="60"/>
      <c r="CN843" s="60"/>
      <c r="CO843" s="60"/>
      <c r="CP843" s="60"/>
      <c r="CQ843" s="60"/>
      <c r="CR843" s="60"/>
      <c r="CS843" s="60"/>
      <c r="CT843" s="60"/>
      <c r="CU843" s="60"/>
      <c r="CV843" s="60"/>
      <c r="CW843" s="60"/>
      <c r="CX843" s="60"/>
      <c r="CY843" s="60"/>
      <c r="CZ843" s="60"/>
      <c r="DA843" s="60"/>
      <c r="DB843" s="60"/>
      <c r="DC843" s="60"/>
      <c r="DD843" s="60"/>
      <c r="DE843" s="60"/>
      <c r="DF843" s="60"/>
      <c r="DG843" s="60"/>
      <c r="DH843" s="53"/>
    </row>
    <row r="844" spans="1:112" s="56" customFormat="1" ht="15.75" x14ac:dyDescent="0.25">
      <c r="A844" s="189"/>
      <c r="B844" s="94" t="s">
        <v>19</v>
      </c>
      <c r="C844" s="95"/>
      <c r="D844" s="96">
        <v>1</v>
      </c>
      <c r="E844" s="97">
        <v>1</v>
      </c>
      <c r="F844" s="96"/>
      <c r="G844" s="97"/>
      <c r="H844" s="96"/>
      <c r="I844" s="190"/>
      <c r="J844" s="191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  <c r="AT844" s="60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0"/>
      <c r="BN844" s="60"/>
      <c r="BO844" s="60"/>
      <c r="BP844" s="60"/>
      <c r="BQ844" s="60"/>
      <c r="BR844" s="60"/>
      <c r="BS844" s="60"/>
      <c r="BT844" s="60"/>
      <c r="BU844" s="60"/>
      <c r="BV844" s="60"/>
      <c r="BW844" s="60"/>
      <c r="BX844" s="60"/>
      <c r="BY844" s="60"/>
      <c r="BZ844" s="60"/>
      <c r="CA844" s="60"/>
      <c r="CB844" s="60"/>
      <c r="CC844" s="60"/>
      <c r="CD844" s="60"/>
      <c r="CE844" s="60"/>
      <c r="CF844" s="60"/>
      <c r="CG844" s="60"/>
      <c r="CH844" s="60"/>
      <c r="CI844" s="60"/>
      <c r="CJ844" s="60"/>
      <c r="CK844" s="60"/>
      <c r="CL844" s="60"/>
      <c r="CM844" s="60"/>
      <c r="CN844" s="60"/>
      <c r="CO844" s="60"/>
      <c r="CP844" s="60"/>
      <c r="CQ844" s="60"/>
      <c r="CR844" s="60"/>
      <c r="CS844" s="60"/>
      <c r="CT844" s="60"/>
      <c r="CU844" s="60"/>
      <c r="CV844" s="60"/>
      <c r="CW844" s="60"/>
      <c r="CX844" s="60"/>
      <c r="CY844" s="60"/>
      <c r="CZ844" s="60"/>
      <c r="DA844" s="60"/>
      <c r="DB844" s="60"/>
      <c r="DC844" s="60"/>
      <c r="DD844" s="60"/>
      <c r="DE844" s="60"/>
      <c r="DF844" s="60"/>
      <c r="DG844" s="60"/>
      <c r="DH844" s="53"/>
    </row>
    <row r="845" spans="1:112" s="59" customFormat="1" ht="15" customHeight="1" x14ac:dyDescent="0.25">
      <c r="A845" s="189" t="s">
        <v>252</v>
      </c>
      <c r="B845" s="94"/>
      <c r="C845" s="95">
        <v>130</v>
      </c>
      <c r="D845" s="95"/>
      <c r="E845" s="100"/>
      <c r="F845" s="95">
        <v>5.5</v>
      </c>
      <c r="G845" s="100">
        <v>5</v>
      </c>
      <c r="H845" s="95">
        <v>23</v>
      </c>
      <c r="I845" s="100">
        <v>159</v>
      </c>
      <c r="J845" s="191" t="s">
        <v>253</v>
      </c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  <c r="AT845" s="60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0"/>
      <c r="BN845" s="60"/>
      <c r="BO845" s="60"/>
      <c r="BP845" s="60"/>
      <c r="BQ845" s="60"/>
      <c r="BR845" s="60"/>
      <c r="BS845" s="60"/>
      <c r="BT845" s="60"/>
      <c r="BU845" s="60"/>
      <c r="BV845" s="60"/>
      <c r="BW845" s="60"/>
      <c r="BX845" s="60"/>
      <c r="BY845" s="60"/>
      <c r="BZ845" s="60"/>
      <c r="CA845" s="60"/>
      <c r="CB845" s="60"/>
      <c r="CC845" s="60"/>
      <c r="CD845" s="60"/>
      <c r="CE845" s="60"/>
      <c r="CF845" s="60"/>
      <c r="CG845" s="60"/>
      <c r="CH845" s="60"/>
      <c r="CI845" s="60"/>
      <c r="CJ845" s="60"/>
      <c r="CK845" s="60"/>
      <c r="CL845" s="60"/>
      <c r="CM845" s="60"/>
      <c r="CN845" s="60"/>
      <c r="CO845" s="60"/>
      <c r="CP845" s="60"/>
      <c r="CQ845" s="60"/>
      <c r="CR845" s="60"/>
      <c r="CS845" s="60"/>
      <c r="CT845" s="60"/>
      <c r="CU845" s="60"/>
      <c r="CV845" s="60"/>
      <c r="CW845" s="60"/>
      <c r="CX845" s="60"/>
      <c r="CY845" s="60"/>
      <c r="CZ845" s="60"/>
      <c r="DA845" s="60"/>
      <c r="DB845" s="60"/>
      <c r="DC845" s="60"/>
      <c r="DD845" s="60"/>
      <c r="DE845" s="60"/>
      <c r="DF845" s="60"/>
      <c r="DG845" s="60"/>
      <c r="DH845" s="53"/>
    </row>
    <row r="846" spans="1:112" s="59" customFormat="1" ht="15.75" x14ac:dyDescent="0.25">
      <c r="A846" s="189"/>
      <c r="B846" s="94" t="s">
        <v>68</v>
      </c>
      <c r="C846" s="95"/>
      <c r="D846" s="95">
        <v>37.700000000000003</v>
      </c>
      <c r="E846" s="100">
        <v>37.700000000000003</v>
      </c>
      <c r="F846" s="95"/>
      <c r="G846" s="100"/>
      <c r="H846" s="95"/>
      <c r="I846" s="100"/>
      <c r="J846" s="191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  <c r="AT846" s="60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0"/>
      <c r="BN846" s="60"/>
      <c r="BO846" s="60"/>
      <c r="BP846" s="60"/>
      <c r="BQ846" s="60"/>
      <c r="BR846" s="60"/>
      <c r="BS846" s="60"/>
      <c r="BT846" s="60"/>
      <c r="BU846" s="60"/>
      <c r="BV846" s="60"/>
      <c r="BW846" s="60"/>
      <c r="BX846" s="60"/>
      <c r="BY846" s="60"/>
      <c r="BZ846" s="60"/>
      <c r="CA846" s="60"/>
      <c r="CB846" s="60"/>
      <c r="CC846" s="60"/>
      <c r="CD846" s="60"/>
      <c r="CE846" s="60"/>
      <c r="CF846" s="60"/>
      <c r="CG846" s="60"/>
      <c r="CH846" s="60"/>
      <c r="CI846" s="60"/>
      <c r="CJ846" s="60"/>
      <c r="CK846" s="60"/>
      <c r="CL846" s="60"/>
      <c r="CM846" s="60"/>
      <c r="CN846" s="60"/>
      <c r="CO846" s="60"/>
      <c r="CP846" s="60"/>
      <c r="CQ846" s="60"/>
      <c r="CR846" s="60"/>
      <c r="CS846" s="60"/>
      <c r="CT846" s="60"/>
      <c r="CU846" s="60"/>
      <c r="CV846" s="60"/>
      <c r="CW846" s="60"/>
      <c r="CX846" s="60"/>
      <c r="CY846" s="60"/>
      <c r="CZ846" s="60"/>
      <c r="DA846" s="60"/>
      <c r="DB846" s="60"/>
      <c r="DC846" s="60"/>
      <c r="DD846" s="60"/>
      <c r="DE846" s="60"/>
      <c r="DF846" s="60"/>
      <c r="DG846" s="60"/>
      <c r="DH846" s="53"/>
    </row>
    <row r="847" spans="1:112" s="59" customFormat="1" ht="15.75" x14ac:dyDescent="0.25">
      <c r="A847" s="189"/>
      <c r="B847" s="94" t="s">
        <v>17</v>
      </c>
      <c r="C847" s="95"/>
      <c r="D847" s="95">
        <v>80.599999999999994</v>
      </c>
      <c r="E847" s="100">
        <v>80.599999999999994</v>
      </c>
      <c r="F847" s="95"/>
      <c r="G847" s="100"/>
      <c r="H847" s="95"/>
      <c r="I847" s="100"/>
      <c r="J847" s="191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  <c r="AT847" s="60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0"/>
      <c r="BN847" s="60"/>
      <c r="BO847" s="60"/>
      <c r="BP847" s="60"/>
      <c r="BQ847" s="60"/>
      <c r="BR847" s="60"/>
      <c r="BS847" s="60"/>
      <c r="BT847" s="60"/>
      <c r="BU847" s="60"/>
      <c r="BV847" s="60"/>
      <c r="BW847" s="60"/>
      <c r="BX847" s="60"/>
      <c r="BY847" s="60"/>
      <c r="BZ847" s="60"/>
      <c r="CA847" s="60"/>
      <c r="CB847" s="60"/>
      <c r="CC847" s="60"/>
      <c r="CD847" s="60"/>
      <c r="CE847" s="60"/>
      <c r="CF847" s="60"/>
      <c r="CG847" s="60"/>
      <c r="CH847" s="60"/>
      <c r="CI847" s="60"/>
      <c r="CJ847" s="60"/>
      <c r="CK847" s="60"/>
      <c r="CL847" s="60"/>
      <c r="CM847" s="60"/>
      <c r="CN847" s="60"/>
      <c r="CO847" s="60"/>
      <c r="CP847" s="60"/>
      <c r="CQ847" s="60"/>
      <c r="CR847" s="60"/>
      <c r="CS847" s="60"/>
      <c r="CT847" s="60"/>
      <c r="CU847" s="60"/>
      <c r="CV847" s="60"/>
      <c r="CW847" s="60"/>
      <c r="CX847" s="60"/>
      <c r="CY847" s="60"/>
      <c r="CZ847" s="60"/>
      <c r="DA847" s="60"/>
      <c r="DB847" s="60"/>
      <c r="DC847" s="60"/>
      <c r="DD847" s="60"/>
      <c r="DE847" s="60"/>
      <c r="DF847" s="60"/>
      <c r="DG847" s="60"/>
      <c r="DH847" s="53"/>
    </row>
    <row r="848" spans="1:112" s="59" customFormat="1" ht="15.75" x14ac:dyDescent="0.25">
      <c r="A848" s="189"/>
      <c r="B848" s="94" t="s">
        <v>254</v>
      </c>
      <c r="C848" s="95"/>
      <c r="D848" s="95"/>
      <c r="E848" s="100">
        <v>107</v>
      </c>
      <c r="F848" s="95"/>
      <c r="G848" s="100"/>
      <c r="H848" s="95"/>
      <c r="I848" s="100"/>
      <c r="J848" s="191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0"/>
      <c r="BN848" s="60"/>
      <c r="BO848" s="60"/>
      <c r="BP848" s="60"/>
      <c r="BQ848" s="60"/>
      <c r="BR848" s="60"/>
      <c r="BS848" s="60"/>
      <c r="BT848" s="60"/>
      <c r="BU848" s="60"/>
      <c r="BV848" s="60"/>
      <c r="BW848" s="60"/>
      <c r="BX848" s="60"/>
      <c r="BY848" s="60"/>
      <c r="BZ848" s="60"/>
      <c r="CA848" s="60"/>
      <c r="CB848" s="60"/>
      <c r="CC848" s="60"/>
      <c r="CD848" s="60"/>
      <c r="CE848" s="60"/>
      <c r="CF848" s="60"/>
      <c r="CG848" s="60"/>
      <c r="CH848" s="60"/>
      <c r="CI848" s="60"/>
      <c r="CJ848" s="60"/>
      <c r="CK848" s="60"/>
      <c r="CL848" s="60"/>
      <c r="CM848" s="60"/>
      <c r="CN848" s="60"/>
      <c r="CO848" s="60"/>
      <c r="CP848" s="60"/>
      <c r="CQ848" s="60"/>
      <c r="CR848" s="60"/>
      <c r="CS848" s="60"/>
      <c r="CT848" s="60"/>
      <c r="CU848" s="60"/>
      <c r="CV848" s="60"/>
      <c r="CW848" s="60"/>
      <c r="CX848" s="60"/>
      <c r="CY848" s="60"/>
      <c r="CZ848" s="60"/>
      <c r="DA848" s="60"/>
      <c r="DB848" s="60"/>
      <c r="DC848" s="60"/>
      <c r="DD848" s="60"/>
      <c r="DE848" s="60"/>
      <c r="DF848" s="60"/>
      <c r="DG848" s="60"/>
      <c r="DH848" s="53"/>
    </row>
    <row r="849" spans="1:112" s="59" customFormat="1" ht="15.75" x14ac:dyDescent="0.25">
      <c r="A849" s="189"/>
      <c r="B849" s="94" t="s">
        <v>20</v>
      </c>
      <c r="C849" s="95"/>
      <c r="D849" s="95">
        <v>5</v>
      </c>
      <c r="E849" s="100">
        <v>5</v>
      </c>
      <c r="F849" s="95"/>
      <c r="G849" s="100"/>
      <c r="H849" s="95"/>
      <c r="I849" s="100"/>
      <c r="J849" s="191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0"/>
      <c r="CD849" s="60"/>
      <c r="CE849" s="60"/>
      <c r="CF849" s="60"/>
      <c r="CG849" s="60"/>
      <c r="CH849" s="60"/>
      <c r="CI849" s="60"/>
      <c r="CJ849" s="60"/>
      <c r="CK849" s="60"/>
      <c r="CL849" s="60"/>
      <c r="CM849" s="60"/>
      <c r="CN849" s="60"/>
      <c r="CO849" s="60"/>
      <c r="CP849" s="60"/>
      <c r="CQ849" s="60"/>
      <c r="CR849" s="60"/>
      <c r="CS849" s="60"/>
      <c r="CT849" s="60"/>
      <c r="CU849" s="60"/>
      <c r="CV849" s="60"/>
      <c r="CW849" s="60"/>
      <c r="CX849" s="60"/>
      <c r="CY849" s="60"/>
      <c r="CZ849" s="60"/>
      <c r="DA849" s="60"/>
      <c r="DB849" s="60"/>
      <c r="DC849" s="60"/>
      <c r="DD849" s="60"/>
      <c r="DE849" s="60"/>
      <c r="DF849" s="60"/>
      <c r="DG849" s="60"/>
      <c r="DH849" s="53"/>
    </row>
    <row r="850" spans="1:112" s="59" customFormat="1" ht="15.75" x14ac:dyDescent="0.25">
      <c r="A850" s="189"/>
      <c r="B850" s="94" t="s">
        <v>32</v>
      </c>
      <c r="C850" s="95"/>
      <c r="D850" s="95">
        <v>17.29</v>
      </c>
      <c r="E850" s="100">
        <v>13</v>
      </c>
      <c r="F850" s="95"/>
      <c r="G850" s="100"/>
      <c r="H850" s="95"/>
      <c r="I850" s="100"/>
      <c r="J850" s="191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0"/>
      <c r="CD850" s="60"/>
      <c r="CE850" s="60"/>
      <c r="CF850" s="60"/>
      <c r="CG850" s="60"/>
      <c r="CH850" s="60"/>
      <c r="CI850" s="60"/>
      <c r="CJ850" s="60"/>
      <c r="CK850" s="60"/>
      <c r="CL850" s="60"/>
      <c r="CM850" s="60"/>
      <c r="CN850" s="60"/>
      <c r="CO850" s="60"/>
      <c r="CP850" s="60"/>
      <c r="CQ850" s="60"/>
      <c r="CR850" s="60"/>
      <c r="CS850" s="60"/>
      <c r="CT850" s="60"/>
      <c r="CU850" s="60"/>
      <c r="CV850" s="60"/>
      <c r="CW850" s="60"/>
      <c r="CX850" s="60"/>
      <c r="CY850" s="60"/>
      <c r="CZ850" s="60"/>
      <c r="DA850" s="60"/>
      <c r="DB850" s="60"/>
      <c r="DC850" s="60"/>
      <c r="DD850" s="60"/>
      <c r="DE850" s="60"/>
      <c r="DF850" s="60"/>
      <c r="DG850" s="60"/>
      <c r="DH850" s="53"/>
    </row>
    <row r="851" spans="1:112" s="59" customFormat="1" ht="30" x14ac:dyDescent="0.25">
      <c r="A851" s="189"/>
      <c r="B851" s="94" t="s">
        <v>255</v>
      </c>
      <c r="C851" s="192"/>
      <c r="D851" s="95"/>
      <c r="E851" s="100">
        <v>11.9</v>
      </c>
      <c r="F851" s="95"/>
      <c r="G851" s="100"/>
      <c r="H851" s="95"/>
      <c r="I851" s="100"/>
      <c r="J851" s="191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0"/>
      <c r="BN851" s="60"/>
      <c r="BO851" s="60"/>
      <c r="BP851" s="60"/>
      <c r="BQ851" s="60"/>
      <c r="BR851" s="60"/>
      <c r="BS851" s="60"/>
      <c r="BT851" s="60"/>
      <c r="BU851" s="60"/>
      <c r="BV851" s="60"/>
      <c r="BW851" s="60"/>
      <c r="BX851" s="60"/>
      <c r="BY851" s="60"/>
      <c r="BZ851" s="60"/>
      <c r="CA851" s="60"/>
      <c r="CB851" s="60"/>
      <c r="CC851" s="60"/>
      <c r="CD851" s="60"/>
      <c r="CE851" s="60"/>
      <c r="CF851" s="60"/>
      <c r="CG851" s="60"/>
      <c r="CH851" s="60"/>
      <c r="CI851" s="60"/>
      <c r="CJ851" s="60"/>
      <c r="CK851" s="60"/>
      <c r="CL851" s="60"/>
      <c r="CM851" s="60"/>
      <c r="CN851" s="60"/>
      <c r="CO851" s="60"/>
      <c r="CP851" s="60"/>
      <c r="CQ851" s="60"/>
      <c r="CR851" s="60"/>
      <c r="CS851" s="60"/>
      <c r="CT851" s="60"/>
      <c r="CU851" s="60"/>
      <c r="CV851" s="60"/>
      <c r="CW851" s="60"/>
      <c r="CX851" s="60"/>
      <c r="CY851" s="60"/>
      <c r="CZ851" s="60"/>
      <c r="DA851" s="60"/>
      <c r="DB851" s="60"/>
      <c r="DC851" s="60"/>
      <c r="DD851" s="60"/>
      <c r="DE851" s="60"/>
      <c r="DF851" s="60"/>
      <c r="DG851" s="60"/>
      <c r="DH851" s="53"/>
    </row>
    <row r="852" spans="1:112" s="59" customFormat="1" ht="15.75" x14ac:dyDescent="0.25">
      <c r="A852" s="189"/>
      <c r="B852" s="94" t="s">
        <v>33</v>
      </c>
      <c r="C852" s="192"/>
      <c r="D852" s="95">
        <v>15.48</v>
      </c>
      <c r="E852" s="100">
        <v>13</v>
      </c>
      <c r="F852" s="95"/>
      <c r="G852" s="100"/>
      <c r="H852" s="95"/>
      <c r="I852" s="100"/>
      <c r="J852" s="191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  <c r="AT852" s="60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0"/>
      <c r="BN852" s="60"/>
      <c r="BO852" s="60"/>
      <c r="BP852" s="60"/>
      <c r="BQ852" s="60"/>
      <c r="BR852" s="60"/>
      <c r="BS852" s="60"/>
      <c r="BT852" s="60"/>
      <c r="BU852" s="60"/>
      <c r="BV852" s="60"/>
      <c r="BW852" s="60"/>
      <c r="BX852" s="60"/>
      <c r="BY852" s="60"/>
      <c r="BZ852" s="60"/>
      <c r="CA852" s="60"/>
      <c r="CB852" s="60"/>
      <c r="CC852" s="60"/>
      <c r="CD852" s="60"/>
      <c r="CE852" s="60"/>
      <c r="CF852" s="60"/>
      <c r="CG852" s="60"/>
      <c r="CH852" s="60"/>
      <c r="CI852" s="60"/>
      <c r="CJ852" s="60"/>
      <c r="CK852" s="60"/>
      <c r="CL852" s="60"/>
      <c r="CM852" s="60"/>
      <c r="CN852" s="60"/>
      <c r="CO852" s="60"/>
      <c r="CP852" s="60"/>
      <c r="CQ852" s="60"/>
      <c r="CR852" s="60"/>
      <c r="CS852" s="60"/>
      <c r="CT852" s="60"/>
      <c r="CU852" s="60"/>
      <c r="CV852" s="60"/>
      <c r="CW852" s="60"/>
      <c r="CX852" s="60"/>
      <c r="CY852" s="60"/>
      <c r="CZ852" s="60"/>
      <c r="DA852" s="60"/>
      <c r="DB852" s="60"/>
      <c r="DC852" s="60"/>
      <c r="DD852" s="60"/>
      <c r="DE852" s="60"/>
      <c r="DF852" s="60"/>
      <c r="DG852" s="60"/>
      <c r="DH852" s="53"/>
    </row>
    <row r="853" spans="1:112" s="59" customFormat="1" ht="15.75" x14ac:dyDescent="0.25">
      <c r="A853" s="189"/>
      <c r="B853" s="94" t="s">
        <v>256</v>
      </c>
      <c r="C853" s="192"/>
      <c r="D853" s="95"/>
      <c r="E853" s="100">
        <v>6.5</v>
      </c>
      <c r="F853" s="95"/>
      <c r="G853" s="100"/>
      <c r="H853" s="95"/>
      <c r="I853" s="100"/>
      <c r="J853" s="191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  <c r="AT853" s="60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0"/>
      <c r="BN853" s="60"/>
      <c r="BO853" s="60"/>
      <c r="BP853" s="60"/>
      <c r="BQ853" s="60"/>
      <c r="BR853" s="60"/>
      <c r="BS853" s="60"/>
      <c r="BT853" s="60"/>
      <c r="BU853" s="60"/>
      <c r="BV853" s="60"/>
      <c r="BW853" s="60"/>
      <c r="BX853" s="60"/>
      <c r="BY853" s="60"/>
      <c r="BZ853" s="60"/>
      <c r="CA853" s="60"/>
      <c r="CB853" s="60"/>
      <c r="CC853" s="60"/>
      <c r="CD853" s="60"/>
      <c r="CE853" s="60"/>
      <c r="CF853" s="60"/>
      <c r="CG853" s="60"/>
      <c r="CH853" s="60"/>
      <c r="CI853" s="60"/>
      <c r="CJ853" s="60"/>
      <c r="CK853" s="60"/>
      <c r="CL853" s="60"/>
      <c r="CM853" s="60"/>
      <c r="CN853" s="60"/>
      <c r="CO853" s="60"/>
      <c r="CP853" s="60"/>
      <c r="CQ853" s="60"/>
      <c r="CR853" s="60"/>
      <c r="CS853" s="60"/>
      <c r="CT853" s="60"/>
      <c r="CU853" s="60"/>
      <c r="CV853" s="60"/>
      <c r="CW853" s="60"/>
      <c r="CX853" s="60"/>
      <c r="CY853" s="60"/>
      <c r="CZ853" s="60"/>
      <c r="DA853" s="60"/>
      <c r="DB853" s="60"/>
      <c r="DC853" s="60"/>
      <c r="DD853" s="60"/>
      <c r="DE853" s="60"/>
      <c r="DF853" s="60"/>
      <c r="DG853" s="60"/>
      <c r="DH853" s="53"/>
    </row>
    <row r="854" spans="1:112" s="59" customFormat="1" ht="15.75" x14ac:dyDescent="0.25">
      <c r="A854" s="189"/>
      <c r="B854" s="94" t="s">
        <v>19</v>
      </c>
      <c r="C854" s="192"/>
      <c r="D854" s="95">
        <v>0.3</v>
      </c>
      <c r="E854" s="100">
        <v>0.3</v>
      </c>
      <c r="F854" s="95"/>
      <c r="G854" s="100"/>
      <c r="H854" s="95"/>
      <c r="I854" s="100"/>
      <c r="J854" s="191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0"/>
      <c r="AG854" s="60"/>
      <c r="AH854" s="60"/>
      <c r="AI854" s="60"/>
      <c r="AJ854" s="60"/>
      <c r="AK854" s="60"/>
      <c r="AL854" s="60"/>
      <c r="AM854" s="60"/>
      <c r="AN854" s="60"/>
      <c r="AO854" s="60"/>
      <c r="AP854" s="60"/>
      <c r="AQ854" s="60"/>
      <c r="AR854" s="60"/>
      <c r="AS854" s="60"/>
      <c r="AT854" s="60"/>
      <c r="AU854" s="60"/>
      <c r="AV854" s="60"/>
      <c r="AW854" s="60"/>
      <c r="AX854" s="60"/>
      <c r="AY854" s="60"/>
      <c r="AZ854" s="60"/>
      <c r="BA854" s="60"/>
      <c r="BB854" s="60"/>
      <c r="BC854" s="60"/>
      <c r="BD854" s="60"/>
      <c r="BE854" s="60"/>
      <c r="BF854" s="60"/>
      <c r="BG854" s="60"/>
      <c r="BH854" s="60"/>
      <c r="BI854" s="60"/>
      <c r="BJ854" s="60"/>
      <c r="BK854" s="60"/>
      <c r="BL854" s="60"/>
      <c r="BM854" s="60"/>
      <c r="BN854" s="60"/>
      <c r="BO854" s="60"/>
      <c r="BP854" s="60"/>
      <c r="BQ854" s="60"/>
      <c r="BR854" s="60"/>
      <c r="BS854" s="60"/>
      <c r="BT854" s="60"/>
      <c r="BU854" s="60"/>
      <c r="BV854" s="60"/>
      <c r="BW854" s="60"/>
      <c r="BX854" s="60"/>
      <c r="BY854" s="60"/>
      <c r="BZ854" s="60"/>
      <c r="CA854" s="60"/>
      <c r="CB854" s="60"/>
      <c r="CC854" s="60"/>
      <c r="CD854" s="60"/>
      <c r="CE854" s="60"/>
      <c r="CF854" s="60"/>
      <c r="CG854" s="60"/>
      <c r="CH854" s="60"/>
      <c r="CI854" s="60"/>
      <c r="CJ854" s="60"/>
      <c r="CK854" s="60"/>
      <c r="CL854" s="60"/>
      <c r="CM854" s="60"/>
      <c r="CN854" s="60"/>
      <c r="CO854" s="60"/>
      <c r="CP854" s="60"/>
      <c r="CQ854" s="60"/>
      <c r="CR854" s="60"/>
      <c r="CS854" s="60"/>
      <c r="CT854" s="60"/>
      <c r="CU854" s="60"/>
      <c r="CV854" s="60"/>
      <c r="CW854" s="60"/>
      <c r="CX854" s="60"/>
      <c r="CY854" s="60"/>
      <c r="CZ854" s="60"/>
      <c r="DA854" s="60"/>
      <c r="DB854" s="60"/>
      <c r="DC854" s="60"/>
      <c r="DD854" s="60"/>
      <c r="DE854" s="60"/>
      <c r="DF854" s="60"/>
      <c r="DG854" s="60"/>
      <c r="DH854" s="53"/>
    </row>
    <row r="855" spans="1:112" s="26" customFormat="1" x14ac:dyDescent="0.25">
      <c r="A855" s="253" t="s">
        <v>45</v>
      </c>
      <c r="B855" s="94"/>
      <c r="C855" s="95">
        <v>180</v>
      </c>
      <c r="D855" s="96"/>
      <c r="E855" s="97"/>
      <c r="F855" s="99">
        <v>0.18</v>
      </c>
      <c r="G855" s="133">
        <v>9.6000000000000002E-2</v>
      </c>
      <c r="H855" s="134">
        <v>25.8</v>
      </c>
      <c r="I855" s="101">
        <v>89</v>
      </c>
      <c r="J855" s="202" t="s">
        <v>395</v>
      </c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  <c r="AF855" s="77"/>
      <c r="AG855" s="77"/>
      <c r="AH855" s="77"/>
      <c r="AI855" s="77"/>
      <c r="AJ855" s="77"/>
      <c r="AK855" s="77"/>
      <c r="AL855" s="77"/>
      <c r="AM855" s="77"/>
      <c r="AN855" s="77"/>
      <c r="AO855" s="77"/>
      <c r="AP855" s="77"/>
      <c r="AQ855" s="77"/>
      <c r="AR855" s="77"/>
      <c r="AS855" s="77"/>
      <c r="AT855" s="77"/>
      <c r="AU855" s="77"/>
      <c r="AV855" s="77"/>
      <c r="AW855" s="77"/>
      <c r="AX855" s="77"/>
      <c r="AY855" s="77"/>
      <c r="AZ855" s="77"/>
      <c r="BA855" s="77"/>
      <c r="BB855" s="77"/>
      <c r="BC855" s="77"/>
      <c r="BD855" s="77"/>
      <c r="BE855" s="77"/>
      <c r="BF855" s="77"/>
      <c r="BG855" s="77"/>
      <c r="BH855" s="77"/>
      <c r="BI855" s="77"/>
      <c r="BJ855" s="77"/>
      <c r="BK855" s="77"/>
      <c r="BL855" s="77"/>
      <c r="BM855" s="77"/>
      <c r="BN855" s="77"/>
      <c r="BO855" s="77"/>
      <c r="BP855" s="77"/>
      <c r="BQ855" s="77"/>
      <c r="BR855" s="77"/>
      <c r="BS855" s="77"/>
      <c r="BT855" s="77"/>
      <c r="BU855" s="77"/>
      <c r="BV855" s="77"/>
      <c r="BW855" s="77"/>
      <c r="BX855" s="77"/>
      <c r="BY855" s="77"/>
      <c r="BZ855" s="77"/>
      <c r="CA855" s="77"/>
      <c r="CB855" s="77"/>
      <c r="CC855" s="77"/>
      <c r="CD855" s="77"/>
      <c r="CE855" s="77"/>
      <c r="CF855" s="77"/>
      <c r="CG855" s="77"/>
      <c r="CH855" s="77"/>
      <c r="CI855" s="77"/>
      <c r="CJ855" s="77"/>
      <c r="CK855" s="77"/>
      <c r="CL855" s="77"/>
      <c r="CM855" s="77"/>
      <c r="CN855" s="77"/>
      <c r="CO855" s="77"/>
      <c r="CP855" s="77"/>
      <c r="CQ855" s="77"/>
      <c r="CR855" s="77"/>
      <c r="CS855" s="77"/>
      <c r="CT855" s="77"/>
      <c r="CU855" s="77"/>
      <c r="CV855" s="77"/>
      <c r="CW855" s="77"/>
      <c r="CX855" s="77"/>
      <c r="CY855" s="77"/>
      <c r="CZ855" s="77"/>
      <c r="DA855" s="77"/>
      <c r="DB855" s="77"/>
      <c r="DC855" s="77"/>
      <c r="DD855" s="77"/>
      <c r="DE855" s="77"/>
      <c r="DF855" s="77"/>
      <c r="DG855" s="77"/>
    </row>
    <row r="856" spans="1:112" s="26" customFormat="1" x14ac:dyDescent="0.25">
      <c r="A856" s="253"/>
      <c r="B856" s="94" t="s">
        <v>396</v>
      </c>
      <c r="C856" s="95"/>
      <c r="D856" s="96">
        <v>18.36</v>
      </c>
      <c r="E856" s="97">
        <v>18</v>
      </c>
      <c r="F856" s="99"/>
      <c r="G856" s="95"/>
      <c r="H856" s="100"/>
      <c r="I856" s="101"/>
      <c r="J856" s="202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  <c r="AF856" s="77"/>
      <c r="AG856" s="77"/>
      <c r="AH856" s="77"/>
      <c r="AI856" s="77"/>
      <c r="AJ856" s="77"/>
      <c r="AK856" s="77"/>
      <c r="AL856" s="77"/>
      <c r="AM856" s="77"/>
      <c r="AN856" s="77"/>
      <c r="AO856" s="77"/>
      <c r="AP856" s="77"/>
      <c r="AQ856" s="77"/>
      <c r="AR856" s="77"/>
      <c r="AS856" s="77"/>
      <c r="AT856" s="77"/>
      <c r="AU856" s="77"/>
      <c r="AV856" s="77"/>
      <c r="AW856" s="77"/>
      <c r="AX856" s="77"/>
      <c r="AY856" s="77"/>
      <c r="AZ856" s="77"/>
      <c r="BA856" s="77"/>
      <c r="BB856" s="77"/>
      <c r="BC856" s="77"/>
      <c r="BD856" s="77"/>
      <c r="BE856" s="77"/>
      <c r="BF856" s="77"/>
      <c r="BG856" s="77"/>
      <c r="BH856" s="77"/>
      <c r="BI856" s="77"/>
      <c r="BJ856" s="77"/>
      <c r="BK856" s="77"/>
      <c r="BL856" s="77"/>
      <c r="BM856" s="77"/>
      <c r="BN856" s="77"/>
      <c r="BO856" s="77"/>
      <c r="BP856" s="77"/>
      <c r="BQ856" s="77"/>
      <c r="BR856" s="77"/>
      <c r="BS856" s="77"/>
      <c r="BT856" s="77"/>
      <c r="BU856" s="77"/>
      <c r="BV856" s="77"/>
      <c r="BW856" s="77"/>
      <c r="BX856" s="77"/>
      <c r="BY856" s="77"/>
      <c r="BZ856" s="77"/>
      <c r="CA856" s="77"/>
      <c r="CB856" s="77"/>
      <c r="CC856" s="77"/>
      <c r="CD856" s="77"/>
      <c r="CE856" s="77"/>
      <c r="CF856" s="77"/>
      <c r="CG856" s="77"/>
      <c r="CH856" s="77"/>
      <c r="CI856" s="77"/>
      <c r="CJ856" s="77"/>
      <c r="CK856" s="77"/>
      <c r="CL856" s="77"/>
      <c r="CM856" s="77"/>
      <c r="CN856" s="77"/>
      <c r="CO856" s="77"/>
      <c r="CP856" s="77"/>
      <c r="CQ856" s="77"/>
      <c r="CR856" s="77"/>
      <c r="CS856" s="77"/>
      <c r="CT856" s="77"/>
      <c r="CU856" s="77"/>
      <c r="CV856" s="77"/>
      <c r="CW856" s="77"/>
      <c r="CX856" s="77"/>
      <c r="CY856" s="77"/>
      <c r="CZ856" s="77"/>
      <c r="DA856" s="77"/>
      <c r="DB856" s="77"/>
      <c r="DC856" s="77"/>
      <c r="DD856" s="77"/>
      <c r="DE856" s="77"/>
      <c r="DF856" s="77"/>
      <c r="DG856" s="77"/>
    </row>
    <row r="857" spans="1:112" s="26" customFormat="1" x14ac:dyDescent="0.25">
      <c r="A857" s="253"/>
      <c r="B857" s="94" t="s">
        <v>52</v>
      </c>
      <c r="C857" s="95"/>
      <c r="D857" s="96">
        <v>182</v>
      </c>
      <c r="E857" s="97">
        <v>182</v>
      </c>
      <c r="F857" s="99"/>
      <c r="G857" s="95"/>
      <c r="H857" s="100"/>
      <c r="I857" s="101"/>
      <c r="J857" s="202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  <c r="AF857" s="77"/>
      <c r="AG857" s="77"/>
      <c r="AH857" s="77"/>
      <c r="AI857" s="77"/>
      <c r="AJ857" s="77"/>
      <c r="AK857" s="77"/>
      <c r="AL857" s="77"/>
      <c r="AM857" s="77"/>
      <c r="AN857" s="77"/>
      <c r="AO857" s="77"/>
      <c r="AP857" s="77"/>
      <c r="AQ857" s="77"/>
      <c r="AR857" s="77"/>
      <c r="AS857" s="77"/>
      <c r="AT857" s="77"/>
      <c r="AU857" s="77"/>
      <c r="AV857" s="77"/>
      <c r="AW857" s="77"/>
      <c r="AX857" s="77"/>
      <c r="AY857" s="77"/>
      <c r="AZ857" s="77"/>
      <c r="BA857" s="77"/>
      <c r="BB857" s="77"/>
      <c r="BC857" s="77"/>
      <c r="BD857" s="77"/>
      <c r="BE857" s="77"/>
      <c r="BF857" s="77"/>
      <c r="BG857" s="77"/>
      <c r="BH857" s="77"/>
      <c r="BI857" s="77"/>
      <c r="BJ857" s="77"/>
      <c r="BK857" s="77"/>
      <c r="BL857" s="77"/>
      <c r="BM857" s="77"/>
      <c r="BN857" s="77"/>
      <c r="BO857" s="77"/>
      <c r="BP857" s="77"/>
      <c r="BQ857" s="77"/>
      <c r="BR857" s="77"/>
      <c r="BS857" s="77"/>
      <c r="BT857" s="77"/>
      <c r="BU857" s="77"/>
      <c r="BV857" s="77"/>
      <c r="BW857" s="77"/>
      <c r="BX857" s="77"/>
      <c r="BY857" s="77"/>
      <c r="BZ857" s="77"/>
      <c r="CA857" s="77"/>
      <c r="CB857" s="77"/>
      <c r="CC857" s="77"/>
      <c r="CD857" s="77"/>
      <c r="CE857" s="77"/>
      <c r="CF857" s="77"/>
      <c r="CG857" s="77"/>
      <c r="CH857" s="77"/>
      <c r="CI857" s="77"/>
      <c r="CJ857" s="77"/>
      <c r="CK857" s="77"/>
      <c r="CL857" s="77"/>
      <c r="CM857" s="77"/>
      <c r="CN857" s="77"/>
      <c r="CO857" s="77"/>
      <c r="CP857" s="77"/>
      <c r="CQ857" s="77"/>
      <c r="CR857" s="77"/>
      <c r="CS857" s="77"/>
      <c r="CT857" s="77"/>
      <c r="CU857" s="77"/>
      <c r="CV857" s="77"/>
      <c r="CW857" s="77"/>
      <c r="CX857" s="77"/>
      <c r="CY857" s="77"/>
      <c r="CZ857" s="77"/>
      <c r="DA857" s="77"/>
      <c r="DB857" s="77"/>
      <c r="DC857" s="77"/>
      <c r="DD857" s="77"/>
      <c r="DE857" s="77"/>
      <c r="DF857" s="77"/>
      <c r="DG857" s="77"/>
    </row>
    <row r="858" spans="1:112" s="26" customFormat="1" x14ac:dyDescent="0.25">
      <c r="A858" s="253"/>
      <c r="B858" s="94" t="s">
        <v>18</v>
      </c>
      <c r="C858" s="95"/>
      <c r="D858" s="96">
        <v>5</v>
      </c>
      <c r="E858" s="97">
        <v>5</v>
      </c>
      <c r="F858" s="99"/>
      <c r="G858" s="95"/>
      <c r="H858" s="100"/>
      <c r="I858" s="101"/>
      <c r="J858" s="202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  <c r="AL858" s="77"/>
      <c r="AM858" s="77"/>
      <c r="AN858" s="77"/>
      <c r="AO858" s="77"/>
      <c r="AP858" s="77"/>
      <c r="AQ858" s="77"/>
      <c r="AR858" s="77"/>
      <c r="AS858" s="77"/>
      <c r="AT858" s="77"/>
      <c r="AU858" s="77"/>
      <c r="AV858" s="77"/>
      <c r="AW858" s="77"/>
      <c r="AX858" s="77"/>
      <c r="AY858" s="77"/>
      <c r="AZ858" s="77"/>
      <c r="BA858" s="77"/>
      <c r="BB858" s="77"/>
      <c r="BC858" s="77"/>
      <c r="BD858" s="77"/>
      <c r="BE858" s="77"/>
      <c r="BF858" s="77"/>
      <c r="BG858" s="77"/>
      <c r="BH858" s="77"/>
      <c r="BI858" s="77"/>
      <c r="BJ858" s="77"/>
      <c r="BK858" s="77"/>
      <c r="BL858" s="77"/>
      <c r="BM858" s="77"/>
      <c r="BN858" s="77"/>
      <c r="BO858" s="77"/>
      <c r="BP858" s="77"/>
      <c r="BQ858" s="77"/>
      <c r="BR858" s="77"/>
      <c r="BS858" s="77"/>
      <c r="BT858" s="77"/>
      <c r="BU858" s="77"/>
      <c r="BV858" s="77"/>
      <c r="BW858" s="77"/>
      <c r="BX858" s="77"/>
      <c r="BY858" s="77"/>
      <c r="BZ858" s="77"/>
      <c r="CA858" s="77"/>
      <c r="CB858" s="77"/>
      <c r="CC858" s="77"/>
      <c r="CD858" s="77"/>
      <c r="CE858" s="77"/>
      <c r="CF858" s="77"/>
      <c r="CG858" s="77"/>
      <c r="CH858" s="77"/>
      <c r="CI858" s="77"/>
      <c r="CJ858" s="77"/>
      <c r="CK858" s="77"/>
      <c r="CL858" s="77"/>
      <c r="CM858" s="77"/>
      <c r="CN858" s="77"/>
      <c r="CO858" s="77"/>
      <c r="CP858" s="77"/>
      <c r="CQ858" s="77"/>
      <c r="CR858" s="77"/>
      <c r="CS858" s="77"/>
      <c r="CT858" s="77"/>
      <c r="CU858" s="77"/>
      <c r="CV858" s="77"/>
      <c r="CW858" s="77"/>
      <c r="CX858" s="77"/>
      <c r="CY858" s="77"/>
      <c r="CZ858" s="77"/>
      <c r="DA858" s="77"/>
      <c r="DB858" s="77"/>
      <c r="DC858" s="77"/>
      <c r="DD858" s="77"/>
      <c r="DE858" s="77"/>
      <c r="DF858" s="77"/>
      <c r="DG858" s="77"/>
    </row>
    <row r="859" spans="1:112" ht="15.75" thickBot="1" x14ac:dyDescent="0.3">
      <c r="A859" s="244" t="s">
        <v>46</v>
      </c>
      <c r="B859" s="245"/>
      <c r="C859" s="246">
        <v>37.5</v>
      </c>
      <c r="D859" s="247">
        <v>37.5</v>
      </c>
      <c r="E859" s="247">
        <v>37.5</v>
      </c>
      <c r="F859" s="246">
        <v>1.8</v>
      </c>
      <c r="G859" s="246">
        <v>0.4</v>
      </c>
      <c r="H859" s="246">
        <v>18</v>
      </c>
      <c r="I859" s="246">
        <v>82.5</v>
      </c>
      <c r="J859" s="248"/>
    </row>
    <row r="860" spans="1:112" ht="15.75" thickBot="1" x14ac:dyDescent="0.3">
      <c r="A860" s="234" t="s">
        <v>26</v>
      </c>
      <c r="B860" s="235"/>
      <c r="C860" s="236">
        <v>693.5</v>
      </c>
      <c r="D860" s="309"/>
      <c r="E860" s="224"/>
      <c r="F860" s="225">
        <f>SUM(F823:F859)</f>
        <v>18.91</v>
      </c>
      <c r="G860" s="225">
        <f t="shared" ref="G860:I860" si="15">SUM(G823:G859)</f>
        <v>21.995999999999999</v>
      </c>
      <c r="H860" s="225">
        <f t="shared" si="15"/>
        <v>90.7</v>
      </c>
      <c r="I860" s="225">
        <f t="shared" si="15"/>
        <v>657</v>
      </c>
      <c r="J860" s="212"/>
    </row>
    <row r="861" spans="1:112" x14ac:dyDescent="0.25">
      <c r="A861" s="238"/>
      <c r="B861" s="239" t="s">
        <v>47</v>
      </c>
      <c r="C861" s="240"/>
      <c r="D861" s="211"/>
      <c r="E861" s="310"/>
      <c r="F861" s="210"/>
      <c r="G861" s="211"/>
      <c r="H861" s="241"/>
      <c r="I861" s="210"/>
      <c r="J861" s="212"/>
    </row>
    <row r="862" spans="1:112" s="25" customFormat="1" x14ac:dyDescent="0.25">
      <c r="A862" s="189" t="s">
        <v>368</v>
      </c>
      <c r="B862" s="229"/>
      <c r="C862" s="230">
        <v>50</v>
      </c>
      <c r="D862" s="231"/>
      <c r="E862" s="97"/>
      <c r="F862" s="190">
        <v>4</v>
      </c>
      <c r="G862" s="190">
        <v>5.6</v>
      </c>
      <c r="H862" s="97">
        <v>44</v>
      </c>
      <c r="I862" s="190">
        <v>237.6</v>
      </c>
      <c r="J862" s="191" t="s">
        <v>345</v>
      </c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  <c r="AA862" s="75"/>
      <c r="AB862" s="75"/>
      <c r="AC862" s="75"/>
      <c r="AD862" s="75"/>
      <c r="AE862" s="75"/>
      <c r="AF862" s="75"/>
      <c r="AG862" s="75"/>
      <c r="AH862" s="75"/>
      <c r="AI862" s="75"/>
      <c r="AJ862" s="75"/>
      <c r="AK862" s="75"/>
      <c r="AL862" s="75"/>
      <c r="AM862" s="75"/>
      <c r="AN862" s="75"/>
      <c r="AO862" s="75"/>
      <c r="AP862" s="75"/>
      <c r="AQ862" s="75"/>
      <c r="AR862" s="75"/>
      <c r="AS862" s="75"/>
      <c r="AT862" s="75"/>
      <c r="AU862" s="75"/>
      <c r="AV862" s="75"/>
      <c r="AW862" s="75"/>
      <c r="AX862" s="75"/>
      <c r="AY862" s="75"/>
      <c r="AZ862" s="75"/>
      <c r="BA862" s="75"/>
      <c r="BB862" s="75"/>
      <c r="BC862" s="75"/>
      <c r="BD862" s="75"/>
      <c r="BE862" s="75"/>
      <c r="BF862" s="75"/>
      <c r="BG862" s="75"/>
      <c r="BH862" s="75"/>
      <c r="BI862" s="75"/>
      <c r="BJ862" s="75"/>
      <c r="BK862" s="75"/>
      <c r="BL862" s="75"/>
      <c r="BM862" s="75"/>
      <c r="BN862" s="75"/>
      <c r="BO862" s="75"/>
      <c r="BP862" s="75"/>
      <c r="BQ862" s="75"/>
      <c r="BR862" s="75"/>
      <c r="BS862" s="75"/>
      <c r="BT862" s="75"/>
      <c r="BU862" s="75"/>
      <c r="BV862" s="75"/>
      <c r="BW862" s="75"/>
      <c r="BX862" s="75"/>
      <c r="BY862" s="75"/>
      <c r="BZ862" s="75"/>
      <c r="CA862" s="75"/>
      <c r="CB862" s="75"/>
      <c r="CC862" s="75"/>
      <c r="CD862" s="75"/>
      <c r="CE862" s="75"/>
      <c r="CF862" s="75"/>
      <c r="CG862" s="75"/>
      <c r="CH862" s="75"/>
      <c r="CI862" s="75"/>
      <c r="CJ862" s="75"/>
      <c r="CK862" s="75"/>
      <c r="CL862" s="75"/>
      <c r="CM862" s="75"/>
      <c r="CN862" s="75"/>
      <c r="CO862" s="75"/>
      <c r="CP862" s="75"/>
      <c r="CQ862" s="75"/>
      <c r="CR862" s="75"/>
      <c r="CS862" s="75"/>
      <c r="CT862" s="75"/>
      <c r="CU862" s="75"/>
      <c r="CV862" s="75"/>
      <c r="CW862" s="75"/>
      <c r="CX862" s="75"/>
      <c r="CY862" s="75"/>
      <c r="CZ862" s="75"/>
      <c r="DA862" s="75"/>
      <c r="DB862" s="75"/>
      <c r="DC862" s="75"/>
      <c r="DD862" s="75"/>
      <c r="DE862" s="75"/>
      <c r="DF862" s="75"/>
      <c r="DG862" s="75"/>
    </row>
    <row r="863" spans="1:112" s="25" customFormat="1" x14ac:dyDescent="0.25">
      <c r="A863" s="189"/>
      <c r="B863" s="229" t="s">
        <v>43</v>
      </c>
      <c r="C863" s="230"/>
      <c r="D863" s="231">
        <v>22.1</v>
      </c>
      <c r="E863" s="97">
        <v>22.1</v>
      </c>
      <c r="F863" s="190"/>
      <c r="G863" s="190"/>
      <c r="H863" s="97"/>
      <c r="I863" s="190"/>
      <c r="J863" s="191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  <c r="AA863" s="75"/>
      <c r="AB863" s="75"/>
      <c r="AC863" s="75"/>
      <c r="AD863" s="75"/>
      <c r="AE863" s="75"/>
      <c r="AF863" s="75"/>
      <c r="AG863" s="75"/>
      <c r="AH863" s="75"/>
      <c r="AI863" s="75"/>
      <c r="AJ863" s="75"/>
      <c r="AK863" s="75"/>
      <c r="AL863" s="75"/>
      <c r="AM863" s="75"/>
      <c r="AN863" s="75"/>
      <c r="AO863" s="75"/>
      <c r="AP863" s="75"/>
      <c r="AQ863" s="75"/>
      <c r="AR863" s="75"/>
      <c r="AS863" s="75"/>
      <c r="AT863" s="75"/>
      <c r="AU863" s="75"/>
      <c r="AV863" s="75"/>
      <c r="AW863" s="75"/>
      <c r="AX863" s="75"/>
      <c r="AY863" s="75"/>
      <c r="AZ863" s="75"/>
      <c r="BA863" s="75"/>
      <c r="BB863" s="75"/>
      <c r="BC863" s="75"/>
      <c r="BD863" s="75"/>
      <c r="BE863" s="75"/>
      <c r="BF863" s="75"/>
      <c r="BG863" s="75"/>
      <c r="BH863" s="75"/>
      <c r="BI863" s="75"/>
      <c r="BJ863" s="75"/>
      <c r="BK863" s="75"/>
      <c r="BL863" s="75"/>
      <c r="BM863" s="75"/>
      <c r="BN863" s="75"/>
      <c r="BO863" s="75"/>
      <c r="BP863" s="75"/>
      <c r="BQ863" s="75"/>
      <c r="BR863" s="75"/>
      <c r="BS863" s="75"/>
      <c r="BT863" s="75"/>
      <c r="BU863" s="75"/>
      <c r="BV863" s="75"/>
      <c r="BW863" s="75"/>
      <c r="BX863" s="75"/>
      <c r="BY863" s="75"/>
      <c r="BZ863" s="75"/>
      <c r="CA863" s="75"/>
      <c r="CB863" s="75"/>
      <c r="CC863" s="75"/>
      <c r="CD863" s="75"/>
      <c r="CE863" s="75"/>
      <c r="CF863" s="75"/>
      <c r="CG863" s="75"/>
      <c r="CH863" s="75"/>
      <c r="CI863" s="75"/>
      <c r="CJ863" s="75"/>
      <c r="CK863" s="75"/>
      <c r="CL863" s="75"/>
      <c r="CM863" s="75"/>
      <c r="CN863" s="75"/>
      <c r="CO863" s="75"/>
      <c r="CP863" s="75"/>
      <c r="CQ863" s="75"/>
      <c r="CR863" s="75"/>
      <c r="CS863" s="75"/>
      <c r="CT863" s="75"/>
      <c r="CU863" s="75"/>
      <c r="CV863" s="75"/>
      <c r="CW863" s="75"/>
      <c r="CX863" s="75"/>
      <c r="CY863" s="75"/>
      <c r="CZ863" s="75"/>
      <c r="DA863" s="75"/>
      <c r="DB863" s="75"/>
      <c r="DC863" s="75"/>
      <c r="DD863" s="75"/>
      <c r="DE863" s="75"/>
      <c r="DF863" s="75"/>
      <c r="DG863" s="75"/>
    </row>
    <row r="864" spans="1:112" s="25" customFormat="1" x14ac:dyDescent="0.25">
      <c r="A864" s="189"/>
      <c r="B864" s="229" t="s">
        <v>50</v>
      </c>
      <c r="C864" s="230"/>
      <c r="D864" s="231">
        <v>1.38</v>
      </c>
      <c r="E864" s="97">
        <v>1.38</v>
      </c>
      <c r="F864" s="190"/>
      <c r="G864" s="190"/>
      <c r="H864" s="97"/>
      <c r="I864" s="190"/>
      <c r="J864" s="191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  <c r="AE864" s="75"/>
      <c r="AF864" s="75"/>
      <c r="AG864" s="75"/>
      <c r="AH864" s="75"/>
      <c r="AI864" s="75"/>
      <c r="AJ864" s="75"/>
      <c r="AK864" s="75"/>
      <c r="AL864" s="75"/>
      <c r="AM864" s="75"/>
      <c r="AN864" s="75"/>
      <c r="AO864" s="75"/>
      <c r="AP864" s="75"/>
      <c r="AQ864" s="75"/>
      <c r="AR864" s="75"/>
      <c r="AS864" s="75"/>
      <c r="AT864" s="75"/>
      <c r="AU864" s="75"/>
      <c r="AV864" s="75"/>
      <c r="AW864" s="75"/>
      <c r="AX864" s="75"/>
      <c r="AY864" s="75"/>
      <c r="AZ864" s="75"/>
      <c r="BA864" s="75"/>
      <c r="BB864" s="75"/>
      <c r="BC864" s="75"/>
      <c r="BD864" s="75"/>
      <c r="BE864" s="75"/>
      <c r="BF864" s="75"/>
      <c r="BG864" s="75"/>
      <c r="BH864" s="75"/>
      <c r="BI864" s="75"/>
      <c r="BJ864" s="75"/>
      <c r="BK864" s="75"/>
      <c r="BL864" s="75"/>
      <c r="BM864" s="75"/>
      <c r="BN864" s="75"/>
      <c r="BO864" s="75"/>
      <c r="BP864" s="75"/>
      <c r="BQ864" s="75"/>
      <c r="BR864" s="75"/>
      <c r="BS864" s="75"/>
      <c r="BT864" s="75"/>
      <c r="BU864" s="75"/>
      <c r="BV864" s="75"/>
      <c r="BW864" s="75"/>
      <c r="BX864" s="75"/>
      <c r="BY864" s="75"/>
      <c r="BZ864" s="75"/>
      <c r="CA864" s="75"/>
      <c r="CB864" s="75"/>
      <c r="CC864" s="75"/>
      <c r="CD864" s="75"/>
      <c r="CE864" s="75"/>
      <c r="CF864" s="75"/>
      <c r="CG864" s="75"/>
      <c r="CH864" s="75"/>
      <c r="CI864" s="75"/>
      <c r="CJ864" s="75"/>
      <c r="CK864" s="75"/>
      <c r="CL864" s="75"/>
      <c r="CM864" s="75"/>
      <c r="CN864" s="75"/>
      <c r="CO864" s="75"/>
      <c r="CP864" s="75"/>
      <c r="CQ864" s="75"/>
      <c r="CR864" s="75"/>
      <c r="CS864" s="75"/>
      <c r="CT864" s="75"/>
      <c r="CU864" s="75"/>
      <c r="CV864" s="75"/>
      <c r="CW864" s="75"/>
      <c r="CX864" s="75"/>
      <c r="CY864" s="75"/>
      <c r="CZ864" s="75"/>
      <c r="DA864" s="75"/>
      <c r="DB864" s="75"/>
      <c r="DC864" s="75"/>
      <c r="DD864" s="75"/>
      <c r="DE864" s="75"/>
      <c r="DF864" s="75"/>
      <c r="DG864" s="75"/>
    </row>
    <row r="865" spans="1:159" s="25" customFormat="1" x14ac:dyDescent="0.25">
      <c r="A865" s="189"/>
      <c r="B865" s="229" t="s">
        <v>39</v>
      </c>
      <c r="C865" s="230"/>
      <c r="D865" s="97">
        <v>0.1</v>
      </c>
      <c r="E865" s="97">
        <v>0.1</v>
      </c>
      <c r="F865" s="97"/>
      <c r="G865" s="97"/>
      <c r="H865" s="231"/>
      <c r="I865" s="97"/>
      <c r="J865" s="191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  <c r="AE865" s="75"/>
      <c r="AF865" s="75"/>
      <c r="AG865" s="75"/>
      <c r="AH865" s="75"/>
      <c r="AI865" s="75"/>
      <c r="AJ865" s="75"/>
      <c r="AK865" s="75"/>
      <c r="AL865" s="75"/>
      <c r="AM865" s="75"/>
      <c r="AN865" s="75"/>
      <c r="AO865" s="75"/>
      <c r="AP865" s="75"/>
      <c r="AQ865" s="75"/>
      <c r="AR865" s="75"/>
      <c r="AS865" s="75"/>
      <c r="AT865" s="75"/>
      <c r="AU865" s="75"/>
      <c r="AV865" s="75"/>
      <c r="AW865" s="75"/>
      <c r="AX865" s="75"/>
      <c r="AY865" s="75"/>
      <c r="AZ865" s="75"/>
      <c r="BA865" s="75"/>
      <c r="BB865" s="75"/>
      <c r="BC865" s="75"/>
      <c r="BD865" s="75"/>
      <c r="BE865" s="75"/>
      <c r="BF865" s="75"/>
      <c r="BG865" s="75"/>
      <c r="BH865" s="75"/>
      <c r="BI865" s="75"/>
      <c r="BJ865" s="75"/>
      <c r="BK865" s="75"/>
      <c r="BL865" s="75"/>
      <c r="BM865" s="75"/>
      <c r="BN865" s="75"/>
      <c r="BO865" s="75"/>
      <c r="BP865" s="75"/>
      <c r="BQ865" s="75"/>
      <c r="BR865" s="75"/>
      <c r="BS865" s="75"/>
      <c r="BT865" s="75"/>
      <c r="BU865" s="75"/>
      <c r="BV865" s="75"/>
      <c r="BW865" s="75"/>
      <c r="BX865" s="75"/>
      <c r="BY865" s="75"/>
      <c r="BZ865" s="75"/>
      <c r="CA865" s="75"/>
      <c r="CB865" s="75"/>
      <c r="CC865" s="75"/>
      <c r="CD865" s="75"/>
      <c r="CE865" s="75"/>
      <c r="CF865" s="75"/>
      <c r="CG865" s="75"/>
      <c r="CH865" s="75"/>
      <c r="CI865" s="75"/>
      <c r="CJ865" s="75"/>
      <c r="CK865" s="75"/>
      <c r="CL865" s="75"/>
      <c r="CM865" s="75"/>
      <c r="CN865" s="75"/>
      <c r="CO865" s="75"/>
      <c r="CP865" s="75"/>
      <c r="CQ865" s="75"/>
      <c r="CR865" s="75"/>
      <c r="CS865" s="75"/>
      <c r="CT865" s="75"/>
      <c r="CU865" s="75"/>
      <c r="CV865" s="75"/>
      <c r="CW865" s="75"/>
      <c r="CX865" s="75"/>
      <c r="CY865" s="75"/>
      <c r="CZ865" s="75"/>
      <c r="DA865" s="75"/>
      <c r="DB865" s="75"/>
      <c r="DC865" s="75"/>
      <c r="DD865" s="75"/>
      <c r="DE865" s="75"/>
      <c r="DF865" s="75"/>
      <c r="DG865" s="75"/>
    </row>
    <row r="866" spans="1:159" s="25" customFormat="1" x14ac:dyDescent="0.25">
      <c r="A866" s="189"/>
      <c r="B866" s="229" t="s">
        <v>53</v>
      </c>
      <c r="C866" s="230"/>
      <c r="D866" s="231">
        <v>0.2</v>
      </c>
      <c r="E866" s="97">
        <v>0.2</v>
      </c>
      <c r="F866" s="231"/>
      <c r="G866" s="97"/>
      <c r="H866" s="231"/>
      <c r="I866" s="190"/>
      <c r="J866" s="191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  <c r="AA866" s="75"/>
      <c r="AB866" s="75"/>
      <c r="AC866" s="75"/>
      <c r="AD866" s="75"/>
      <c r="AE866" s="75"/>
      <c r="AF866" s="75"/>
      <c r="AG866" s="75"/>
      <c r="AH866" s="75"/>
      <c r="AI866" s="75"/>
      <c r="AJ866" s="75"/>
      <c r="AK866" s="75"/>
      <c r="AL866" s="75"/>
      <c r="AM866" s="75"/>
      <c r="AN866" s="75"/>
      <c r="AO866" s="75"/>
      <c r="AP866" s="75"/>
      <c r="AQ866" s="75"/>
      <c r="AR866" s="75"/>
      <c r="AS866" s="75"/>
      <c r="AT866" s="75"/>
      <c r="AU866" s="75"/>
      <c r="AV866" s="75"/>
      <c r="AW866" s="75"/>
      <c r="AX866" s="75"/>
      <c r="AY866" s="75"/>
      <c r="AZ866" s="75"/>
      <c r="BA866" s="75"/>
      <c r="BB866" s="75"/>
      <c r="BC866" s="75"/>
      <c r="BD866" s="75"/>
      <c r="BE866" s="75"/>
      <c r="BF866" s="75"/>
      <c r="BG866" s="75"/>
      <c r="BH866" s="75"/>
      <c r="BI866" s="75"/>
      <c r="BJ866" s="75"/>
      <c r="BK866" s="75"/>
      <c r="BL866" s="75"/>
      <c r="BM866" s="75"/>
      <c r="BN866" s="75"/>
      <c r="BO866" s="75"/>
      <c r="BP866" s="75"/>
      <c r="BQ866" s="75"/>
      <c r="BR866" s="75"/>
      <c r="BS866" s="75"/>
      <c r="BT866" s="75"/>
      <c r="BU866" s="75"/>
      <c r="BV866" s="75"/>
      <c r="BW866" s="75"/>
      <c r="BX866" s="75"/>
      <c r="BY866" s="75"/>
      <c r="BZ866" s="75"/>
      <c r="CA866" s="75"/>
      <c r="CB866" s="75"/>
      <c r="CC866" s="75"/>
      <c r="CD866" s="75"/>
      <c r="CE866" s="75"/>
      <c r="CF866" s="75"/>
      <c r="CG866" s="75"/>
      <c r="CH866" s="75"/>
      <c r="CI866" s="75"/>
      <c r="CJ866" s="75"/>
      <c r="CK866" s="75"/>
      <c r="CL866" s="75"/>
      <c r="CM866" s="75"/>
      <c r="CN866" s="75"/>
      <c r="CO866" s="75"/>
      <c r="CP866" s="75"/>
      <c r="CQ866" s="75"/>
      <c r="CR866" s="75"/>
      <c r="CS866" s="75"/>
      <c r="CT866" s="75"/>
      <c r="CU866" s="75"/>
      <c r="CV866" s="75"/>
      <c r="CW866" s="75"/>
      <c r="CX866" s="75"/>
      <c r="CY866" s="75"/>
      <c r="CZ866" s="75"/>
      <c r="DA866" s="75"/>
      <c r="DB866" s="75"/>
      <c r="DC866" s="75"/>
      <c r="DD866" s="75"/>
      <c r="DE866" s="75"/>
      <c r="DF866" s="75"/>
      <c r="DG866" s="75"/>
    </row>
    <row r="867" spans="1:159" s="25" customFormat="1" x14ac:dyDescent="0.25">
      <c r="A867" s="189"/>
      <c r="B867" s="229" t="s">
        <v>34</v>
      </c>
      <c r="C867" s="230"/>
      <c r="D867" s="231">
        <v>1.38</v>
      </c>
      <c r="E867" s="97">
        <v>1.38</v>
      </c>
      <c r="F867" s="231"/>
      <c r="G867" s="97"/>
      <c r="H867" s="231"/>
      <c r="I867" s="190"/>
      <c r="J867" s="191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  <c r="AA867" s="75"/>
      <c r="AB867" s="75"/>
      <c r="AC867" s="75"/>
      <c r="AD867" s="75"/>
      <c r="AE867" s="75"/>
      <c r="AF867" s="75"/>
      <c r="AG867" s="75"/>
      <c r="AH867" s="75"/>
      <c r="AI867" s="75"/>
      <c r="AJ867" s="75"/>
      <c r="AK867" s="75"/>
      <c r="AL867" s="75"/>
      <c r="AM867" s="75"/>
      <c r="AN867" s="75"/>
      <c r="AO867" s="75"/>
      <c r="AP867" s="75"/>
      <c r="AQ867" s="75"/>
      <c r="AR867" s="75"/>
      <c r="AS867" s="75"/>
      <c r="AT867" s="75"/>
      <c r="AU867" s="75"/>
      <c r="AV867" s="75"/>
      <c r="AW867" s="75"/>
      <c r="AX867" s="75"/>
      <c r="AY867" s="75"/>
      <c r="AZ867" s="75"/>
      <c r="BA867" s="75"/>
      <c r="BB867" s="75"/>
      <c r="BC867" s="75"/>
      <c r="BD867" s="75"/>
      <c r="BE867" s="75"/>
      <c r="BF867" s="75"/>
      <c r="BG867" s="75"/>
      <c r="BH867" s="75"/>
      <c r="BI867" s="75"/>
      <c r="BJ867" s="75"/>
      <c r="BK867" s="75"/>
      <c r="BL867" s="75"/>
      <c r="BM867" s="75"/>
      <c r="BN867" s="75"/>
      <c r="BO867" s="75"/>
      <c r="BP867" s="75"/>
      <c r="BQ867" s="75"/>
      <c r="BR867" s="75"/>
      <c r="BS867" s="75"/>
      <c r="BT867" s="75"/>
      <c r="BU867" s="75"/>
      <c r="BV867" s="75"/>
      <c r="BW867" s="75"/>
      <c r="BX867" s="75"/>
      <c r="BY867" s="75"/>
      <c r="BZ867" s="75"/>
      <c r="CA867" s="75"/>
      <c r="CB867" s="75"/>
      <c r="CC867" s="75"/>
      <c r="CD867" s="75"/>
      <c r="CE867" s="75"/>
      <c r="CF867" s="75"/>
      <c r="CG867" s="75"/>
      <c r="CH867" s="75"/>
      <c r="CI867" s="75"/>
      <c r="CJ867" s="75"/>
      <c r="CK867" s="75"/>
      <c r="CL867" s="75"/>
      <c r="CM867" s="75"/>
      <c r="CN867" s="75"/>
      <c r="CO867" s="75"/>
      <c r="CP867" s="75"/>
      <c r="CQ867" s="75"/>
      <c r="CR867" s="75"/>
      <c r="CS867" s="75"/>
      <c r="CT867" s="75"/>
      <c r="CU867" s="75"/>
      <c r="CV867" s="75"/>
      <c r="CW867" s="75"/>
      <c r="CX867" s="75"/>
      <c r="CY867" s="75"/>
      <c r="CZ867" s="75"/>
      <c r="DA867" s="75"/>
      <c r="DB867" s="75"/>
      <c r="DC867" s="75"/>
      <c r="DD867" s="75"/>
      <c r="DE867" s="75"/>
      <c r="DF867" s="75"/>
      <c r="DG867" s="75"/>
    </row>
    <row r="868" spans="1:159" s="25" customFormat="1" x14ac:dyDescent="0.25">
      <c r="A868" s="189"/>
      <c r="B868" s="229" t="s">
        <v>17</v>
      </c>
      <c r="C868" s="230"/>
      <c r="D868" s="231">
        <v>11.2</v>
      </c>
      <c r="E868" s="97">
        <v>11.2</v>
      </c>
      <c r="F868" s="231"/>
      <c r="G868" s="97"/>
      <c r="H868" s="231"/>
      <c r="I868" s="190"/>
      <c r="J868" s="191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  <c r="AA868" s="75"/>
      <c r="AB868" s="75"/>
      <c r="AC868" s="75"/>
      <c r="AD868" s="75"/>
      <c r="AE868" s="75"/>
      <c r="AF868" s="75"/>
      <c r="AG868" s="75"/>
      <c r="AH868" s="75"/>
      <c r="AI868" s="75"/>
      <c r="AJ868" s="75"/>
      <c r="AK868" s="75"/>
      <c r="AL868" s="75"/>
      <c r="AM868" s="75"/>
      <c r="AN868" s="75"/>
      <c r="AO868" s="75"/>
      <c r="AP868" s="75"/>
      <c r="AQ868" s="75"/>
      <c r="AR868" s="75"/>
      <c r="AS868" s="75"/>
      <c r="AT868" s="75"/>
      <c r="AU868" s="75"/>
      <c r="AV868" s="75"/>
      <c r="AW868" s="75"/>
      <c r="AX868" s="75"/>
      <c r="AY868" s="75"/>
      <c r="AZ868" s="75"/>
      <c r="BA868" s="75"/>
      <c r="BB868" s="75"/>
      <c r="BC868" s="75"/>
      <c r="BD868" s="75"/>
      <c r="BE868" s="75"/>
      <c r="BF868" s="75"/>
      <c r="BG868" s="75"/>
      <c r="BH868" s="75"/>
      <c r="BI868" s="75"/>
      <c r="BJ868" s="75"/>
      <c r="BK868" s="75"/>
      <c r="BL868" s="75"/>
      <c r="BM868" s="75"/>
      <c r="BN868" s="75"/>
      <c r="BO868" s="75"/>
      <c r="BP868" s="75"/>
      <c r="BQ868" s="75"/>
      <c r="BR868" s="75"/>
      <c r="BS868" s="75"/>
      <c r="BT868" s="75"/>
      <c r="BU868" s="75"/>
      <c r="BV868" s="75"/>
      <c r="BW868" s="75"/>
      <c r="BX868" s="75"/>
      <c r="BY868" s="75"/>
      <c r="BZ868" s="75"/>
      <c r="CA868" s="75"/>
      <c r="CB868" s="75"/>
      <c r="CC868" s="75"/>
      <c r="CD868" s="75"/>
      <c r="CE868" s="75"/>
      <c r="CF868" s="75"/>
      <c r="CG868" s="75"/>
      <c r="CH868" s="75"/>
      <c r="CI868" s="75"/>
      <c r="CJ868" s="75"/>
      <c r="CK868" s="75"/>
      <c r="CL868" s="75"/>
      <c r="CM868" s="75"/>
      <c r="CN868" s="75"/>
      <c r="CO868" s="75"/>
      <c r="CP868" s="75"/>
      <c r="CQ868" s="75"/>
      <c r="CR868" s="75"/>
      <c r="CS868" s="75"/>
      <c r="CT868" s="75"/>
      <c r="CU868" s="75"/>
      <c r="CV868" s="75"/>
      <c r="CW868" s="75"/>
      <c r="CX868" s="75"/>
      <c r="CY868" s="75"/>
      <c r="CZ868" s="75"/>
      <c r="DA868" s="75"/>
      <c r="DB868" s="75"/>
      <c r="DC868" s="75"/>
      <c r="DD868" s="75"/>
      <c r="DE868" s="75"/>
      <c r="DF868" s="75"/>
      <c r="DG868" s="75"/>
    </row>
    <row r="869" spans="1:159" s="25" customFormat="1" x14ac:dyDescent="0.25">
      <c r="A869" s="189"/>
      <c r="B869" s="189" t="s">
        <v>346</v>
      </c>
      <c r="C869" s="230"/>
      <c r="D869" s="231"/>
      <c r="E869" s="97"/>
      <c r="F869" s="231"/>
      <c r="G869" s="97"/>
      <c r="H869" s="231"/>
      <c r="I869" s="190"/>
      <c r="J869" s="191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  <c r="AA869" s="75"/>
      <c r="AB869" s="75"/>
      <c r="AC869" s="75"/>
      <c r="AD869" s="75"/>
      <c r="AE869" s="75"/>
      <c r="AF869" s="75"/>
      <c r="AG869" s="75"/>
      <c r="AH869" s="75"/>
      <c r="AI869" s="75"/>
      <c r="AJ869" s="75"/>
      <c r="AK869" s="75"/>
      <c r="AL869" s="75"/>
      <c r="AM869" s="75"/>
      <c r="AN869" s="75"/>
      <c r="AO869" s="75"/>
      <c r="AP869" s="75"/>
      <c r="AQ869" s="75"/>
      <c r="AR869" s="75"/>
      <c r="AS869" s="75"/>
      <c r="AT869" s="75"/>
      <c r="AU869" s="75"/>
      <c r="AV869" s="75"/>
      <c r="AW869" s="75"/>
      <c r="AX869" s="75"/>
      <c r="AY869" s="75"/>
      <c r="AZ869" s="75"/>
      <c r="BA869" s="75"/>
      <c r="BB869" s="75"/>
      <c r="BC869" s="75"/>
      <c r="BD869" s="75"/>
      <c r="BE869" s="75"/>
      <c r="BF869" s="75"/>
      <c r="BG869" s="75"/>
      <c r="BH869" s="75"/>
      <c r="BI869" s="75"/>
      <c r="BJ869" s="75"/>
      <c r="BK869" s="75"/>
      <c r="BL869" s="75"/>
      <c r="BM869" s="75"/>
      <c r="BN869" s="75"/>
      <c r="BO869" s="75"/>
      <c r="BP869" s="75"/>
      <c r="BQ869" s="75"/>
      <c r="BR869" s="75"/>
      <c r="BS869" s="75"/>
      <c r="BT869" s="75"/>
      <c r="BU869" s="75"/>
      <c r="BV869" s="75"/>
      <c r="BW869" s="75"/>
      <c r="BX869" s="75"/>
      <c r="BY869" s="75"/>
      <c r="BZ869" s="75"/>
      <c r="CA869" s="75"/>
      <c r="CB869" s="75"/>
      <c r="CC869" s="75"/>
      <c r="CD869" s="75"/>
      <c r="CE869" s="75"/>
      <c r="CF869" s="75"/>
      <c r="CG869" s="75"/>
      <c r="CH869" s="75"/>
      <c r="CI869" s="75"/>
      <c r="CJ869" s="75"/>
      <c r="CK869" s="75"/>
      <c r="CL869" s="75"/>
      <c r="CM869" s="75"/>
      <c r="CN869" s="75"/>
      <c r="CO869" s="75"/>
      <c r="CP869" s="75"/>
      <c r="CQ869" s="75"/>
      <c r="CR869" s="75"/>
      <c r="CS869" s="75"/>
      <c r="CT869" s="75"/>
      <c r="CU869" s="75"/>
      <c r="CV869" s="75"/>
      <c r="CW869" s="75"/>
      <c r="CX869" s="75"/>
      <c r="CY869" s="75"/>
      <c r="CZ869" s="75"/>
      <c r="DA869" s="75"/>
      <c r="DB869" s="75"/>
      <c r="DC869" s="75"/>
      <c r="DD869" s="75"/>
      <c r="DE869" s="75"/>
      <c r="DF869" s="75"/>
      <c r="DG869" s="75"/>
    </row>
    <row r="870" spans="1:159" s="25" customFormat="1" x14ac:dyDescent="0.25">
      <c r="A870" s="189"/>
      <c r="B870" s="229" t="s">
        <v>66</v>
      </c>
      <c r="C870" s="230"/>
      <c r="D870" s="231">
        <v>18</v>
      </c>
      <c r="E870" s="97">
        <v>17.7</v>
      </c>
      <c r="F870" s="231"/>
      <c r="G870" s="97"/>
      <c r="H870" s="231"/>
      <c r="I870" s="190"/>
      <c r="J870" s="191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  <c r="AA870" s="75"/>
      <c r="AB870" s="75"/>
      <c r="AC870" s="75"/>
      <c r="AD870" s="75"/>
      <c r="AE870" s="75"/>
      <c r="AF870" s="75"/>
      <c r="AG870" s="75"/>
      <c r="AH870" s="75"/>
      <c r="AI870" s="75"/>
      <c r="AJ870" s="75"/>
      <c r="AK870" s="75"/>
      <c r="AL870" s="75"/>
      <c r="AM870" s="75"/>
      <c r="AN870" s="75"/>
      <c r="AO870" s="75"/>
      <c r="AP870" s="75"/>
      <c r="AQ870" s="75"/>
      <c r="AR870" s="75"/>
      <c r="AS870" s="75"/>
      <c r="AT870" s="75"/>
      <c r="AU870" s="75"/>
      <c r="AV870" s="75"/>
      <c r="AW870" s="75"/>
      <c r="AX870" s="75"/>
      <c r="AY870" s="75"/>
      <c r="AZ870" s="75"/>
      <c r="BA870" s="75"/>
      <c r="BB870" s="75"/>
      <c r="BC870" s="75"/>
      <c r="BD870" s="75"/>
      <c r="BE870" s="75"/>
      <c r="BF870" s="75"/>
      <c r="BG870" s="75"/>
      <c r="BH870" s="75"/>
      <c r="BI870" s="75"/>
      <c r="BJ870" s="75"/>
      <c r="BK870" s="75"/>
      <c r="BL870" s="75"/>
      <c r="BM870" s="75"/>
      <c r="BN870" s="75"/>
      <c r="BO870" s="75"/>
      <c r="BP870" s="75"/>
      <c r="BQ870" s="75"/>
      <c r="BR870" s="75"/>
      <c r="BS870" s="75"/>
      <c r="BT870" s="75"/>
      <c r="BU870" s="75"/>
      <c r="BV870" s="75"/>
      <c r="BW870" s="75"/>
      <c r="BX870" s="75"/>
      <c r="BY870" s="75"/>
      <c r="BZ870" s="75"/>
      <c r="CA870" s="75"/>
      <c r="CB870" s="75"/>
      <c r="CC870" s="75"/>
      <c r="CD870" s="75"/>
      <c r="CE870" s="75"/>
      <c r="CF870" s="75"/>
      <c r="CG870" s="75"/>
      <c r="CH870" s="75"/>
      <c r="CI870" s="75"/>
      <c r="CJ870" s="75"/>
      <c r="CK870" s="75"/>
      <c r="CL870" s="75"/>
      <c r="CM870" s="75"/>
      <c r="CN870" s="75"/>
      <c r="CO870" s="75"/>
      <c r="CP870" s="75"/>
      <c r="CQ870" s="75"/>
      <c r="CR870" s="75"/>
      <c r="CS870" s="75"/>
      <c r="CT870" s="75"/>
      <c r="CU870" s="75"/>
      <c r="CV870" s="75"/>
      <c r="CW870" s="75"/>
      <c r="CX870" s="75"/>
      <c r="CY870" s="75"/>
      <c r="CZ870" s="75"/>
      <c r="DA870" s="75"/>
      <c r="DB870" s="75"/>
      <c r="DC870" s="75"/>
      <c r="DD870" s="75"/>
      <c r="DE870" s="75"/>
      <c r="DF870" s="75"/>
      <c r="DG870" s="75"/>
    </row>
    <row r="871" spans="1:159" s="25" customFormat="1" ht="26.25" customHeight="1" x14ac:dyDescent="0.25">
      <c r="A871" s="189"/>
      <c r="B871" s="229" t="s">
        <v>36</v>
      </c>
      <c r="C871" s="230"/>
      <c r="D871" s="231">
        <v>10.38</v>
      </c>
      <c r="E871" s="97">
        <v>10.29</v>
      </c>
      <c r="F871" s="231"/>
      <c r="G871" s="97"/>
      <c r="H871" s="231"/>
      <c r="I871" s="190"/>
      <c r="J871" s="191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  <c r="AA871" s="75"/>
      <c r="AB871" s="75"/>
      <c r="AC871" s="75"/>
      <c r="AD871" s="75"/>
      <c r="AE871" s="75"/>
      <c r="AF871" s="75"/>
      <c r="AG871" s="75"/>
      <c r="AH871" s="75"/>
      <c r="AI871" s="75"/>
      <c r="AJ871" s="75"/>
      <c r="AK871" s="75"/>
      <c r="AL871" s="75"/>
      <c r="AM871" s="75"/>
      <c r="AN871" s="75"/>
      <c r="AO871" s="75"/>
      <c r="AP871" s="75"/>
      <c r="AQ871" s="75"/>
      <c r="AR871" s="75"/>
      <c r="AS871" s="75"/>
      <c r="AT871" s="75"/>
      <c r="AU871" s="75"/>
      <c r="AV871" s="75"/>
      <c r="AW871" s="75"/>
      <c r="AX871" s="75"/>
      <c r="AY871" s="75"/>
      <c r="AZ871" s="75"/>
      <c r="BA871" s="75"/>
      <c r="BB871" s="75"/>
      <c r="BC871" s="75"/>
      <c r="BD871" s="75"/>
      <c r="BE871" s="75"/>
      <c r="BF871" s="75"/>
      <c r="BG871" s="75"/>
      <c r="BH871" s="75"/>
      <c r="BI871" s="75"/>
      <c r="BJ871" s="75"/>
      <c r="BK871" s="75"/>
      <c r="BL871" s="75"/>
      <c r="BM871" s="75"/>
      <c r="BN871" s="75"/>
      <c r="BO871" s="75"/>
      <c r="BP871" s="75"/>
      <c r="BQ871" s="75"/>
      <c r="BR871" s="75"/>
      <c r="BS871" s="75"/>
      <c r="BT871" s="75"/>
      <c r="BU871" s="75"/>
      <c r="BV871" s="75"/>
      <c r="BW871" s="75"/>
      <c r="BX871" s="75"/>
      <c r="BY871" s="75"/>
      <c r="BZ871" s="75"/>
      <c r="CA871" s="75"/>
      <c r="CB871" s="75"/>
      <c r="CC871" s="75"/>
      <c r="CD871" s="75"/>
      <c r="CE871" s="75"/>
      <c r="CF871" s="75"/>
      <c r="CG871" s="75"/>
      <c r="CH871" s="75"/>
      <c r="CI871" s="75"/>
      <c r="CJ871" s="75"/>
      <c r="CK871" s="75"/>
      <c r="CL871" s="75"/>
      <c r="CM871" s="75"/>
      <c r="CN871" s="75"/>
      <c r="CO871" s="75"/>
      <c r="CP871" s="75"/>
      <c r="CQ871" s="75"/>
      <c r="CR871" s="75"/>
      <c r="CS871" s="75"/>
      <c r="CT871" s="75"/>
      <c r="CU871" s="75"/>
      <c r="CV871" s="75"/>
      <c r="CW871" s="75"/>
      <c r="CX871" s="75"/>
      <c r="CY871" s="75"/>
      <c r="CZ871" s="75"/>
      <c r="DA871" s="75"/>
      <c r="DB871" s="75"/>
      <c r="DC871" s="75"/>
      <c r="DD871" s="75"/>
      <c r="DE871" s="75"/>
      <c r="DF871" s="75"/>
      <c r="DG871" s="75"/>
    </row>
    <row r="872" spans="1:159" s="25" customFormat="1" x14ac:dyDescent="0.25">
      <c r="A872" s="189"/>
      <c r="B872" s="229" t="s">
        <v>20</v>
      </c>
      <c r="C872" s="230"/>
      <c r="D872" s="231">
        <v>1.2</v>
      </c>
      <c r="E872" s="97">
        <v>1.2</v>
      </c>
      <c r="F872" s="231"/>
      <c r="G872" s="97"/>
      <c r="H872" s="231"/>
      <c r="I872" s="190"/>
      <c r="J872" s="191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  <c r="AA872" s="75"/>
      <c r="AB872" s="75"/>
      <c r="AC872" s="75"/>
      <c r="AD872" s="75"/>
      <c r="AE872" s="75"/>
      <c r="AF872" s="75"/>
      <c r="AG872" s="75"/>
      <c r="AH872" s="75"/>
      <c r="AI872" s="75"/>
      <c r="AJ872" s="75"/>
      <c r="AK872" s="75"/>
      <c r="AL872" s="75"/>
      <c r="AM872" s="75"/>
      <c r="AN872" s="75"/>
      <c r="AO872" s="75"/>
      <c r="AP872" s="75"/>
      <c r="AQ872" s="75"/>
      <c r="AR872" s="75"/>
      <c r="AS872" s="75"/>
      <c r="AT872" s="75"/>
      <c r="AU872" s="75"/>
      <c r="AV872" s="75"/>
      <c r="AW872" s="75"/>
      <c r="AX872" s="75"/>
      <c r="AY872" s="75"/>
      <c r="AZ872" s="75"/>
      <c r="BA872" s="75"/>
      <c r="BB872" s="75"/>
      <c r="BC872" s="75"/>
      <c r="BD872" s="75"/>
      <c r="BE872" s="75"/>
      <c r="BF872" s="75"/>
      <c r="BG872" s="75"/>
      <c r="BH872" s="75"/>
      <c r="BI872" s="75"/>
      <c r="BJ872" s="75"/>
      <c r="BK872" s="75"/>
      <c r="BL872" s="75"/>
      <c r="BM872" s="75"/>
      <c r="BN872" s="75"/>
      <c r="BO872" s="75"/>
      <c r="BP872" s="75"/>
      <c r="BQ872" s="75"/>
      <c r="BR872" s="75"/>
      <c r="BS872" s="75"/>
      <c r="BT872" s="75"/>
      <c r="BU872" s="75"/>
      <c r="BV872" s="75"/>
      <c r="BW872" s="75"/>
      <c r="BX872" s="75"/>
      <c r="BY872" s="75"/>
      <c r="BZ872" s="75"/>
      <c r="CA872" s="75"/>
      <c r="CB872" s="75"/>
      <c r="CC872" s="75"/>
      <c r="CD872" s="75"/>
      <c r="CE872" s="75"/>
      <c r="CF872" s="75"/>
      <c r="CG872" s="75"/>
      <c r="CH872" s="75"/>
      <c r="CI872" s="75"/>
      <c r="CJ872" s="75"/>
      <c r="CK872" s="75"/>
      <c r="CL872" s="75"/>
      <c r="CM872" s="75"/>
      <c r="CN872" s="75"/>
      <c r="CO872" s="75"/>
      <c r="CP872" s="75"/>
      <c r="CQ872" s="75"/>
      <c r="CR872" s="75"/>
      <c r="CS872" s="75"/>
      <c r="CT872" s="75"/>
      <c r="CU872" s="75"/>
      <c r="CV872" s="75"/>
      <c r="CW872" s="75"/>
      <c r="CX872" s="75"/>
      <c r="CY872" s="75"/>
      <c r="CZ872" s="75"/>
      <c r="DA872" s="75"/>
      <c r="DB872" s="75"/>
      <c r="DC872" s="75"/>
      <c r="DD872" s="75"/>
      <c r="DE872" s="75"/>
      <c r="DF872" s="75"/>
      <c r="DG872" s="75"/>
    </row>
    <row r="873" spans="1:159" s="25" customFormat="1" x14ac:dyDescent="0.25">
      <c r="A873" s="189"/>
      <c r="B873" s="229" t="s">
        <v>51</v>
      </c>
      <c r="C873" s="230"/>
      <c r="D873" s="231">
        <v>1.4</v>
      </c>
      <c r="E873" s="97">
        <v>1.4</v>
      </c>
      <c r="F873" s="231"/>
      <c r="G873" s="97"/>
      <c r="H873" s="231"/>
      <c r="I873" s="190"/>
      <c r="J873" s="191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  <c r="AA873" s="75"/>
      <c r="AB873" s="75"/>
      <c r="AC873" s="75"/>
      <c r="AD873" s="75"/>
      <c r="AE873" s="75"/>
      <c r="AF873" s="75"/>
      <c r="AG873" s="75"/>
      <c r="AH873" s="75"/>
      <c r="AI873" s="75"/>
      <c r="AJ873" s="75"/>
      <c r="AK873" s="75"/>
      <c r="AL873" s="75"/>
      <c r="AM873" s="75"/>
      <c r="AN873" s="75"/>
      <c r="AO873" s="75"/>
      <c r="AP873" s="75"/>
      <c r="AQ873" s="75"/>
      <c r="AR873" s="75"/>
      <c r="AS873" s="75"/>
      <c r="AT873" s="75"/>
      <c r="AU873" s="75"/>
      <c r="AV873" s="75"/>
      <c r="AW873" s="75"/>
      <c r="AX873" s="75"/>
      <c r="AY873" s="75"/>
      <c r="AZ873" s="75"/>
      <c r="BA873" s="75"/>
      <c r="BB873" s="75"/>
      <c r="BC873" s="75"/>
      <c r="BD873" s="75"/>
      <c r="BE873" s="75"/>
      <c r="BF873" s="75"/>
      <c r="BG873" s="75"/>
      <c r="BH873" s="75"/>
      <c r="BI873" s="75"/>
      <c r="BJ873" s="75"/>
      <c r="BK873" s="75"/>
      <c r="BL873" s="75"/>
      <c r="BM873" s="75"/>
      <c r="BN873" s="75"/>
      <c r="BO873" s="75"/>
      <c r="BP873" s="75"/>
      <c r="BQ873" s="75"/>
      <c r="BR873" s="75"/>
      <c r="BS873" s="75"/>
      <c r="BT873" s="75"/>
      <c r="BU873" s="75"/>
      <c r="BV873" s="75"/>
      <c r="BW873" s="75"/>
      <c r="BX873" s="75"/>
      <c r="BY873" s="75"/>
      <c r="BZ873" s="75"/>
      <c r="CA873" s="75"/>
      <c r="CB873" s="75"/>
      <c r="CC873" s="75"/>
      <c r="CD873" s="75"/>
      <c r="CE873" s="75"/>
      <c r="CF873" s="75"/>
      <c r="CG873" s="75"/>
      <c r="CH873" s="75"/>
      <c r="CI873" s="75"/>
      <c r="CJ873" s="75"/>
      <c r="CK873" s="75"/>
      <c r="CL873" s="75"/>
      <c r="CM873" s="75"/>
      <c r="CN873" s="75"/>
      <c r="CO873" s="75"/>
      <c r="CP873" s="75"/>
      <c r="CQ873" s="75"/>
      <c r="CR873" s="75"/>
      <c r="CS873" s="75"/>
      <c r="CT873" s="75"/>
      <c r="CU873" s="75"/>
      <c r="CV873" s="75"/>
      <c r="CW873" s="75"/>
      <c r="CX873" s="75"/>
      <c r="CY873" s="75"/>
      <c r="CZ873" s="75"/>
      <c r="DA873" s="75"/>
      <c r="DB873" s="75"/>
      <c r="DC873" s="75"/>
      <c r="DD873" s="75"/>
      <c r="DE873" s="75"/>
      <c r="DF873" s="75"/>
      <c r="DG873" s="75"/>
    </row>
    <row r="874" spans="1:159" s="25" customFormat="1" x14ac:dyDescent="0.25">
      <c r="A874" s="189"/>
      <c r="B874" s="229" t="s">
        <v>43</v>
      </c>
      <c r="C874" s="230"/>
      <c r="D874" s="231">
        <v>0.6</v>
      </c>
      <c r="E874" s="97">
        <v>0.6</v>
      </c>
      <c r="F874" s="231"/>
      <c r="G874" s="97"/>
      <c r="H874" s="231"/>
      <c r="I874" s="190"/>
      <c r="J874" s="191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  <c r="AA874" s="75"/>
      <c r="AB874" s="75"/>
      <c r="AC874" s="75"/>
      <c r="AD874" s="75"/>
      <c r="AE874" s="75"/>
      <c r="AF874" s="75"/>
      <c r="AG874" s="75"/>
      <c r="AH874" s="75"/>
      <c r="AI874" s="75"/>
      <c r="AJ874" s="75"/>
      <c r="AK874" s="75"/>
      <c r="AL874" s="75"/>
      <c r="AM874" s="75"/>
      <c r="AN874" s="75"/>
      <c r="AO874" s="75"/>
      <c r="AP874" s="75"/>
      <c r="AQ874" s="75"/>
      <c r="AR874" s="75"/>
      <c r="AS874" s="75"/>
      <c r="AT874" s="75"/>
      <c r="AU874" s="75"/>
      <c r="AV874" s="75"/>
      <c r="AW874" s="75"/>
      <c r="AX874" s="75"/>
      <c r="AY874" s="75"/>
      <c r="AZ874" s="75"/>
      <c r="BA874" s="75"/>
      <c r="BB874" s="75"/>
      <c r="BC874" s="75"/>
      <c r="BD874" s="75"/>
      <c r="BE874" s="75"/>
      <c r="BF874" s="75"/>
      <c r="BG874" s="75"/>
      <c r="BH874" s="75"/>
      <c r="BI874" s="75"/>
      <c r="BJ874" s="75"/>
      <c r="BK874" s="75"/>
      <c r="BL874" s="75"/>
      <c r="BM874" s="75"/>
      <c r="BN874" s="75"/>
      <c r="BO874" s="75"/>
      <c r="BP874" s="75"/>
      <c r="BQ874" s="75"/>
      <c r="BR874" s="75"/>
      <c r="BS874" s="75"/>
      <c r="BT874" s="75"/>
      <c r="BU874" s="75"/>
      <c r="BV874" s="75"/>
      <c r="BW874" s="75"/>
      <c r="BX874" s="75"/>
      <c r="BY874" s="75"/>
      <c r="BZ874" s="75"/>
      <c r="CA874" s="75"/>
      <c r="CB874" s="75"/>
      <c r="CC874" s="75"/>
      <c r="CD874" s="75"/>
      <c r="CE874" s="75"/>
      <c r="CF874" s="75"/>
      <c r="CG874" s="75"/>
      <c r="CH874" s="75"/>
      <c r="CI874" s="75"/>
      <c r="CJ874" s="75"/>
      <c r="CK874" s="75"/>
      <c r="CL874" s="75"/>
      <c r="CM874" s="75"/>
      <c r="CN874" s="75"/>
      <c r="CO874" s="75"/>
      <c r="CP874" s="75"/>
      <c r="CQ874" s="75"/>
      <c r="CR874" s="75"/>
      <c r="CS874" s="75"/>
      <c r="CT874" s="75"/>
      <c r="CU874" s="75"/>
      <c r="CV874" s="75"/>
      <c r="CW874" s="75"/>
      <c r="CX874" s="75"/>
      <c r="CY874" s="75"/>
      <c r="CZ874" s="75"/>
      <c r="DA874" s="75"/>
      <c r="DB874" s="75"/>
      <c r="DC874" s="75"/>
      <c r="DD874" s="75"/>
      <c r="DE874" s="75"/>
      <c r="DF874" s="75"/>
      <c r="DG874" s="75"/>
    </row>
    <row r="875" spans="1:159" s="37" customFormat="1" x14ac:dyDescent="0.25">
      <c r="A875" s="189" t="s">
        <v>261</v>
      </c>
      <c r="B875" s="94"/>
      <c r="C875" s="95">
        <v>110</v>
      </c>
      <c r="D875" s="96"/>
      <c r="E875" s="97"/>
      <c r="F875" s="96">
        <v>2.5</v>
      </c>
      <c r="G875" s="97">
        <v>2.75</v>
      </c>
      <c r="H875" s="96">
        <v>4</v>
      </c>
      <c r="I875" s="97">
        <v>51</v>
      </c>
      <c r="J875" s="191" t="s">
        <v>262</v>
      </c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  <c r="AF875" s="77"/>
      <c r="AG875" s="77"/>
      <c r="AH875" s="77"/>
      <c r="AI875" s="77"/>
      <c r="AJ875" s="77"/>
      <c r="AK875" s="77"/>
      <c r="AL875" s="77"/>
      <c r="AM875" s="77"/>
      <c r="AN875" s="77"/>
      <c r="AO875" s="77"/>
      <c r="AP875" s="77"/>
      <c r="AQ875" s="77"/>
      <c r="AR875" s="77"/>
      <c r="AS875" s="77"/>
      <c r="AT875" s="77"/>
      <c r="AU875" s="77"/>
      <c r="AV875" s="77"/>
      <c r="AW875" s="77"/>
      <c r="AX875" s="77"/>
      <c r="AY875" s="77"/>
      <c r="AZ875" s="77"/>
      <c r="BA875" s="77"/>
      <c r="BB875" s="77"/>
      <c r="BC875" s="77"/>
      <c r="BD875" s="77"/>
      <c r="BE875" s="77"/>
      <c r="BF875" s="77"/>
      <c r="BG875" s="77"/>
      <c r="BH875" s="77"/>
      <c r="BI875" s="77"/>
      <c r="BJ875" s="77"/>
      <c r="BK875" s="77"/>
      <c r="BL875" s="77"/>
      <c r="BM875" s="77"/>
      <c r="BN875" s="77"/>
      <c r="BO875" s="77"/>
      <c r="BP875" s="77"/>
      <c r="BQ875" s="77"/>
      <c r="BR875" s="77"/>
      <c r="BS875" s="77"/>
      <c r="BT875" s="77"/>
      <c r="BU875" s="77"/>
      <c r="BV875" s="77"/>
      <c r="BW875" s="77"/>
      <c r="BX875" s="77"/>
      <c r="BY875" s="77"/>
      <c r="BZ875" s="77"/>
      <c r="CA875" s="77"/>
      <c r="CB875" s="77"/>
      <c r="CC875" s="77"/>
      <c r="CD875" s="77"/>
      <c r="CE875" s="77"/>
      <c r="CF875" s="77"/>
      <c r="CG875" s="77"/>
      <c r="CH875" s="77"/>
      <c r="CI875" s="77"/>
      <c r="CJ875" s="77"/>
      <c r="CK875" s="77"/>
      <c r="CL875" s="77"/>
      <c r="CM875" s="77"/>
      <c r="CN875" s="77"/>
      <c r="CO875" s="77"/>
      <c r="CP875" s="77"/>
      <c r="CQ875" s="77"/>
      <c r="CR875" s="77"/>
      <c r="CS875" s="77"/>
      <c r="CT875" s="77"/>
      <c r="CU875" s="77"/>
      <c r="CV875" s="77"/>
      <c r="CW875" s="77"/>
      <c r="CX875" s="77"/>
      <c r="CY875" s="77"/>
      <c r="CZ875" s="77"/>
      <c r="DA875" s="77"/>
      <c r="DB875" s="77"/>
      <c r="DC875" s="77"/>
      <c r="DD875" s="77"/>
      <c r="DE875" s="77"/>
      <c r="DF875" s="77"/>
      <c r="DG875" s="77"/>
    </row>
    <row r="876" spans="1:159" s="37" customFormat="1" x14ac:dyDescent="0.25">
      <c r="A876" s="189"/>
      <c r="B876" s="94" t="s">
        <v>57</v>
      </c>
      <c r="C876" s="95"/>
      <c r="D876" s="96">
        <v>115.9</v>
      </c>
      <c r="E876" s="97">
        <v>110</v>
      </c>
      <c r="F876" s="190"/>
      <c r="G876" s="97"/>
      <c r="H876" s="96"/>
      <c r="I876" s="190"/>
      <c r="J876" s="19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  <c r="AF876" s="77"/>
      <c r="AG876" s="77"/>
      <c r="AH876" s="77"/>
      <c r="AI876" s="77"/>
      <c r="AJ876" s="77"/>
      <c r="AK876" s="77"/>
      <c r="AL876" s="77"/>
      <c r="AM876" s="77"/>
      <c r="AN876" s="77"/>
      <c r="AO876" s="77"/>
      <c r="AP876" s="77"/>
      <c r="AQ876" s="77"/>
      <c r="AR876" s="77"/>
      <c r="AS876" s="77"/>
      <c r="AT876" s="77"/>
      <c r="AU876" s="77"/>
      <c r="AV876" s="77"/>
      <c r="AW876" s="77"/>
      <c r="AX876" s="77"/>
      <c r="AY876" s="77"/>
      <c r="AZ876" s="77"/>
      <c r="BA876" s="77"/>
      <c r="BB876" s="77"/>
      <c r="BC876" s="77"/>
      <c r="BD876" s="77"/>
      <c r="BE876" s="77"/>
      <c r="BF876" s="77"/>
      <c r="BG876" s="77"/>
      <c r="BH876" s="77"/>
      <c r="BI876" s="77"/>
      <c r="BJ876" s="77"/>
      <c r="BK876" s="77"/>
      <c r="BL876" s="77"/>
      <c r="BM876" s="77"/>
      <c r="BN876" s="77"/>
      <c r="BO876" s="77"/>
      <c r="BP876" s="77"/>
      <c r="BQ876" s="77"/>
      <c r="BR876" s="77"/>
      <c r="BS876" s="77"/>
      <c r="BT876" s="77"/>
      <c r="BU876" s="77"/>
      <c r="BV876" s="77"/>
      <c r="BW876" s="77"/>
      <c r="BX876" s="77"/>
      <c r="BY876" s="77"/>
      <c r="BZ876" s="77"/>
      <c r="CA876" s="77"/>
      <c r="CB876" s="77"/>
      <c r="CC876" s="77"/>
      <c r="CD876" s="77"/>
      <c r="CE876" s="77"/>
      <c r="CF876" s="77"/>
      <c r="CG876" s="77"/>
      <c r="CH876" s="77"/>
      <c r="CI876" s="77"/>
      <c r="CJ876" s="77"/>
      <c r="CK876" s="77"/>
      <c r="CL876" s="77"/>
      <c r="CM876" s="77"/>
      <c r="CN876" s="77"/>
      <c r="CO876" s="77"/>
      <c r="CP876" s="77"/>
      <c r="CQ876" s="77"/>
      <c r="CR876" s="77"/>
      <c r="CS876" s="77"/>
      <c r="CT876" s="77"/>
      <c r="CU876" s="77"/>
      <c r="CV876" s="77"/>
      <c r="CW876" s="77"/>
      <c r="CX876" s="77"/>
      <c r="CY876" s="77"/>
      <c r="CZ876" s="77"/>
      <c r="DA876" s="77"/>
      <c r="DB876" s="77"/>
      <c r="DC876" s="77"/>
      <c r="DD876" s="77"/>
      <c r="DE876" s="77"/>
      <c r="DF876" s="77"/>
      <c r="DG876" s="77"/>
    </row>
    <row r="877" spans="1:159" s="30" customFormat="1" x14ac:dyDescent="0.25">
      <c r="A877" s="189" t="s">
        <v>225</v>
      </c>
      <c r="B877" s="94"/>
      <c r="C877" s="95">
        <v>140</v>
      </c>
      <c r="D877" s="97"/>
      <c r="E877" s="228"/>
      <c r="F877" s="190">
        <v>8.5</v>
      </c>
      <c r="G877" s="97">
        <v>8.68</v>
      </c>
      <c r="H877" s="97">
        <v>13.6</v>
      </c>
      <c r="I877" s="190">
        <v>167</v>
      </c>
      <c r="J877" s="191" t="s">
        <v>227</v>
      </c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  <c r="AF877" s="77"/>
      <c r="AG877" s="77"/>
      <c r="AH877" s="77"/>
      <c r="AI877" s="77"/>
      <c r="AJ877" s="77"/>
      <c r="AK877" s="77"/>
      <c r="AL877" s="77"/>
      <c r="AM877" s="77"/>
      <c r="AN877" s="77"/>
      <c r="AO877" s="77"/>
      <c r="AP877" s="77"/>
      <c r="AQ877" s="77"/>
      <c r="AR877" s="77"/>
      <c r="AS877" s="77"/>
      <c r="AT877" s="77"/>
      <c r="AU877" s="77"/>
      <c r="AV877" s="77"/>
      <c r="AW877" s="77"/>
      <c r="AX877" s="77"/>
      <c r="AY877" s="77"/>
      <c r="AZ877" s="77"/>
      <c r="BA877" s="77"/>
      <c r="BB877" s="77"/>
      <c r="BC877" s="77"/>
      <c r="BD877" s="77"/>
      <c r="BE877" s="77"/>
      <c r="BF877" s="77"/>
      <c r="BG877" s="77"/>
      <c r="BH877" s="77"/>
      <c r="BI877" s="77"/>
      <c r="BJ877" s="77"/>
      <c r="BK877" s="77"/>
      <c r="BL877" s="77"/>
      <c r="BM877" s="77"/>
      <c r="BN877" s="77"/>
      <c r="BO877" s="77"/>
      <c r="BP877" s="77"/>
      <c r="BQ877" s="77"/>
      <c r="BR877" s="77"/>
      <c r="BS877" s="77"/>
      <c r="BT877" s="77"/>
      <c r="BU877" s="77"/>
      <c r="BV877" s="77"/>
      <c r="BW877" s="77"/>
      <c r="BX877" s="77"/>
      <c r="BY877" s="77"/>
      <c r="BZ877" s="77"/>
      <c r="CA877" s="77"/>
      <c r="CB877" s="77"/>
      <c r="CC877" s="77"/>
      <c r="CD877" s="77"/>
      <c r="CE877" s="77"/>
      <c r="CF877" s="77"/>
      <c r="CG877" s="77"/>
      <c r="CH877" s="77"/>
      <c r="CI877" s="77"/>
      <c r="CJ877" s="77"/>
      <c r="CK877" s="77"/>
      <c r="CL877" s="77"/>
      <c r="CM877" s="77"/>
      <c r="CN877" s="77"/>
      <c r="CO877" s="77"/>
      <c r="CP877" s="77"/>
      <c r="CQ877" s="77"/>
      <c r="CR877" s="77"/>
      <c r="CS877" s="77"/>
      <c r="CT877" s="77"/>
      <c r="CU877" s="77"/>
      <c r="CV877" s="77"/>
      <c r="CW877" s="77"/>
      <c r="CX877" s="77"/>
      <c r="CY877" s="77"/>
      <c r="CZ877" s="77"/>
      <c r="DA877" s="77"/>
      <c r="DB877" s="77"/>
      <c r="DC877" s="77"/>
      <c r="DD877" s="77"/>
      <c r="DE877" s="77"/>
      <c r="DF877" s="77"/>
      <c r="DG877" s="77"/>
      <c r="DH877" s="26"/>
      <c r="DI877" s="26"/>
      <c r="DJ877" s="26"/>
      <c r="DK877" s="26"/>
      <c r="DL877" s="26"/>
      <c r="DM877" s="26"/>
      <c r="DN877" s="26"/>
      <c r="DO877" s="26"/>
      <c r="DP877" s="26"/>
      <c r="DQ877" s="26"/>
      <c r="DR877" s="26"/>
      <c r="DS877" s="26"/>
      <c r="DT877" s="26"/>
      <c r="DU877" s="26"/>
      <c r="DV877" s="26"/>
      <c r="DW877" s="26"/>
      <c r="DX877" s="26"/>
      <c r="DY877" s="26"/>
      <c r="DZ877" s="26"/>
      <c r="EA877" s="26"/>
      <c r="EB877" s="26"/>
      <c r="EC877" s="26"/>
      <c r="ED877" s="26"/>
      <c r="EE877" s="26"/>
      <c r="EF877" s="26"/>
      <c r="EG877" s="26"/>
      <c r="EH877" s="26"/>
      <c r="EI877" s="26"/>
      <c r="EJ877" s="26"/>
      <c r="EK877" s="26"/>
      <c r="EL877" s="26"/>
      <c r="EM877" s="26"/>
      <c r="EN877" s="26"/>
      <c r="EO877" s="26"/>
      <c r="EP877" s="26"/>
      <c r="EQ877" s="26"/>
      <c r="ER877" s="26"/>
      <c r="ES877" s="26"/>
      <c r="ET877" s="26"/>
      <c r="EU877" s="26"/>
      <c r="EV877" s="26"/>
      <c r="EW877" s="26"/>
      <c r="EX877" s="26"/>
      <c r="EY877" s="26"/>
      <c r="EZ877" s="26"/>
      <c r="FA877" s="26"/>
      <c r="FB877" s="26"/>
      <c r="FC877" s="26"/>
    </row>
    <row r="878" spans="1:159" s="30" customFormat="1" x14ac:dyDescent="0.25">
      <c r="A878" s="189"/>
      <c r="B878" s="94" t="s">
        <v>51</v>
      </c>
      <c r="C878" s="95"/>
      <c r="D878" s="97">
        <v>105</v>
      </c>
      <c r="E878" s="228">
        <v>105</v>
      </c>
      <c r="F878" s="190"/>
      <c r="G878" s="97"/>
      <c r="H878" s="97"/>
      <c r="I878" s="96"/>
      <c r="J878" s="191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  <c r="AK878" s="77"/>
      <c r="AL878" s="77"/>
      <c r="AM878" s="77"/>
      <c r="AN878" s="77"/>
      <c r="AO878" s="77"/>
      <c r="AP878" s="77"/>
      <c r="AQ878" s="77"/>
      <c r="AR878" s="77"/>
      <c r="AS878" s="77"/>
      <c r="AT878" s="77"/>
      <c r="AU878" s="77"/>
      <c r="AV878" s="77"/>
      <c r="AW878" s="77"/>
      <c r="AX878" s="77"/>
      <c r="AY878" s="77"/>
      <c r="AZ878" s="77"/>
      <c r="BA878" s="77"/>
      <c r="BB878" s="77"/>
      <c r="BC878" s="77"/>
      <c r="BD878" s="77"/>
      <c r="BE878" s="77"/>
      <c r="BF878" s="77"/>
      <c r="BG878" s="77"/>
      <c r="BH878" s="77"/>
      <c r="BI878" s="77"/>
      <c r="BJ878" s="77"/>
      <c r="BK878" s="77"/>
      <c r="BL878" s="77"/>
      <c r="BM878" s="77"/>
      <c r="BN878" s="77"/>
      <c r="BO878" s="77"/>
      <c r="BP878" s="77"/>
      <c r="BQ878" s="77"/>
      <c r="BR878" s="77"/>
      <c r="BS878" s="77"/>
      <c r="BT878" s="77"/>
      <c r="BU878" s="77"/>
      <c r="BV878" s="77"/>
      <c r="BW878" s="77"/>
      <c r="BX878" s="77"/>
      <c r="BY878" s="77"/>
      <c r="BZ878" s="77"/>
      <c r="CA878" s="77"/>
      <c r="CB878" s="77"/>
      <c r="CC878" s="77"/>
      <c r="CD878" s="77"/>
      <c r="CE878" s="77"/>
      <c r="CF878" s="77"/>
      <c r="CG878" s="77"/>
      <c r="CH878" s="77"/>
      <c r="CI878" s="77"/>
      <c r="CJ878" s="77"/>
      <c r="CK878" s="77"/>
      <c r="CL878" s="77"/>
      <c r="CM878" s="77"/>
      <c r="CN878" s="77"/>
      <c r="CO878" s="77"/>
      <c r="CP878" s="77"/>
      <c r="CQ878" s="77"/>
      <c r="CR878" s="77"/>
      <c r="CS878" s="77"/>
      <c r="CT878" s="77"/>
      <c r="CU878" s="77"/>
      <c r="CV878" s="77"/>
      <c r="CW878" s="77"/>
      <c r="CX878" s="77"/>
      <c r="CY878" s="77"/>
      <c r="CZ878" s="77"/>
      <c r="DA878" s="77"/>
      <c r="DB878" s="77"/>
      <c r="DC878" s="77"/>
      <c r="DD878" s="77"/>
      <c r="DE878" s="77"/>
      <c r="DF878" s="77"/>
      <c r="DG878" s="77"/>
      <c r="DH878" s="26"/>
      <c r="DI878" s="26"/>
      <c r="DJ878" s="26"/>
      <c r="DK878" s="26"/>
      <c r="DL878" s="26"/>
      <c r="DM878" s="26"/>
      <c r="DN878" s="26"/>
      <c r="DO878" s="26"/>
      <c r="DP878" s="26"/>
      <c r="DQ878" s="26"/>
      <c r="DR878" s="26"/>
      <c r="DS878" s="26"/>
      <c r="DT878" s="26"/>
      <c r="DU878" s="26"/>
      <c r="DV878" s="26"/>
      <c r="DW878" s="26"/>
      <c r="DX878" s="26"/>
      <c r="DY878" s="26"/>
      <c r="DZ878" s="26"/>
      <c r="EA878" s="26"/>
      <c r="EB878" s="26"/>
      <c r="EC878" s="26"/>
      <c r="ED878" s="26"/>
      <c r="EE878" s="26"/>
      <c r="EF878" s="26"/>
      <c r="EG878" s="26"/>
      <c r="EH878" s="26"/>
      <c r="EI878" s="26"/>
      <c r="EJ878" s="26"/>
      <c r="EK878" s="26"/>
      <c r="EL878" s="26"/>
      <c r="EM878" s="26"/>
      <c r="EN878" s="26"/>
      <c r="EO878" s="26"/>
      <c r="EP878" s="26"/>
      <c r="EQ878" s="26"/>
      <c r="ER878" s="26"/>
      <c r="ES878" s="26"/>
      <c r="ET878" s="26"/>
      <c r="EU878" s="26"/>
      <c r="EV878" s="26"/>
      <c r="EW878" s="26"/>
      <c r="EX878" s="26"/>
      <c r="EY878" s="26"/>
      <c r="EZ878" s="26"/>
      <c r="FA878" s="26"/>
      <c r="FB878" s="26"/>
      <c r="FC878" s="26"/>
    </row>
    <row r="879" spans="1:159" s="30" customFormat="1" x14ac:dyDescent="0.25">
      <c r="A879" s="189"/>
      <c r="B879" s="94" t="s">
        <v>16</v>
      </c>
      <c r="C879" s="95"/>
      <c r="D879" s="97">
        <v>40</v>
      </c>
      <c r="E879" s="228">
        <v>40</v>
      </c>
      <c r="F879" s="190"/>
      <c r="G879" s="97"/>
      <c r="H879" s="97"/>
      <c r="I879" s="96"/>
      <c r="J879" s="191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  <c r="AF879" s="77"/>
      <c r="AG879" s="77"/>
      <c r="AH879" s="77"/>
      <c r="AI879" s="77"/>
      <c r="AJ879" s="77"/>
      <c r="AK879" s="77"/>
      <c r="AL879" s="77"/>
      <c r="AM879" s="77"/>
      <c r="AN879" s="77"/>
      <c r="AO879" s="77"/>
      <c r="AP879" s="77"/>
      <c r="AQ879" s="77"/>
      <c r="AR879" s="77"/>
      <c r="AS879" s="77"/>
      <c r="AT879" s="77"/>
      <c r="AU879" s="77"/>
      <c r="AV879" s="77"/>
      <c r="AW879" s="77"/>
      <c r="AX879" s="77"/>
      <c r="AY879" s="77"/>
      <c r="AZ879" s="77"/>
      <c r="BA879" s="77"/>
      <c r="BB879" s="77"/>
      <c r="BC879" s="77"/>
      <c r="BD879" s="77"/>
      <c r="BE879" s="77"/>
      <c r="BF879" s="77"/>
      <c r="BG879" s="77"/>
      <c r="BH879" s="77"/>
      <c r="BI879" s="77"/>
      <c r="BJ879" s="77"/>
      <c r="BK879" s="77"/>
      <c r="BL879" s="77"/>
      <c r="BM879" s="77"/>
      <c r="BN879" s="77"/>
      <c r="BO879" s="77"/>
      <c r="BP879" s="77"/>
      <c r="BQ879" s="77"/>
      <c r="BR879" s="77"/>
      <c r="BS879" s="77"/>
      <c r="BT879" s="77"/>
      <c r="BU879" s="77"/>
      <c r="BV879" s="77"/>
      <c r="BW879" s="77"/>
      <c r="BX879" s="77"/>
      <c r="BY879" s="77"/>
      <c r="BZ879" s="77"/>
      <c r="CA879" s="77"/>
      <c r="CB879" s="77"/>
      <c r="CC879" s="77"/>
      <c r="CD879" s="77"/>
      <c r="CE879" s="77"/>
      <c r="CF879" s="77"/>
      <c r="CG879" s="77"/>
      <c r="CH879" s="77"/>
      <c r="CI879" s="77"/>
      <c r="CJ879" s="77"/>
      <c r="CK879" s="77"/>
      <c r="CL879" s="77"/>
      <c r="CM879" s="77"/>
      <c r="CN879" s="77"/>
      <c r="CO879" s="77"/>
      <c r="CP879" s="77"/>
      <c r="CQ879" s="77"/>
      <c r="CR879" s="77"/>
      <c r="CS879" s="77"/>
      <c r="CT879" s="77"/>
      <c r="CU879" s="77"/>
      <c r="CV879" s="77"/>
      <c r="CW879" s="77"/>
      <c r="CX879" s="77"/>
      <c r="CY879" s="77"/>
      <c r="CZ879" s="77"/>
      <c r="DA879" s="77"/>
      <c r="DB879" s="77"/>
      <c r="DC879" s="77"/>
      <c r="DD879" s="77"/>
      <c r="DE879" s="77"/>
      <c r="DF879" s="77"/>
      <c r="DG879" s="77"/>
      <c r="DH879" s="26"/>
      <c r="DI879" s="26"/>
      <c r="DJ879" s="26"/>
      <c r="DK879" s="26"/>
      <c r="DL879" s="26"/>
      <c r="DM879" s="26"/>
      <c r="DN879" s="26"/>
      <c r="DO879" s="26"/>
      <c r="DP879" s="26"/>
      <c r="DQ879" s="26"/>
      <c r="DR879" s="26"/>
      <c r="DS879" s="26"/>
      <c r="DT879" s="26"/>
      <c r="DU879" s="26"/>
      <c r="DV879" s="26"/>
      <c r="DW879" s="26"/>
      <c r="DX879" s="26"/>
      <c r="DY879" s="26"/>
      <c r="DZ879" s="26"/>
      <c r="EA879" s="26"/>
      <c r="EB879" s="26"/>
      <c r="EC879" s="26"/>
      <c r="ED879" s="26"/>
      <c r="EE879" s="26"/>
      <c r="EF879" s="26"/>
      <c r="EG879" s="26"/>
      <c r="EH879" s="26"/>
      <c r="EI879" s="26"/>
      <c r="EJ879" s="26"/>
      <c r="EK879" s="26"/>
      <c r="EL879" s="26"/>
      <c r="EM879" s="26"/>
      <c r="EN879" s="26"/>
      <c r="EO879" s="26"/>
      <c r="EP879" s="26"/>
      <c r="EQ879" s="26"/>
      <c r="ER879" s="26"/>
      <c r="ES879" s="26"/>
      <c r="ET879" s="26"/>
      <c r="EU879" s="26"/>
      <c r="EV879" s="26"/>
      <c r="EW879" s="26"/>
      <c r="EX879" s="26"/>
      <c r="EY879" s="26"/>
      <c r="EZ879" s="26"/>
      <c r="FA879" s="26"/>
      <c r="FB879" s="26"/>
      <c r="FC879" s="26"/>
    </row>
    <row r="880" spans="1:159" s="30" customFormat="1" x14ac:dyDescent="0.25">
      <c r="A880" s="189"/>
      <c r="B880" s="94" t="s">
        <v>226</v>
      </c>
      <c r="C880" s="95"/>
      <c r="D880" s="97"/>
      <c r="E880" s="228">
        <v>145.30000000000001</v>
      </c>
      <c r="F880" s="190"/>
      <c r="G880" s="97"/>
      <c r="H880" s="97"/>
      <c r="I880" s="96"/>
      <c r="J880" s="191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  <c r="AF880" s="77"/>
      <c r="AG880" s="77"/>
      <c r="AH880" s="77"/>
      <c r="AI880" s="77"/>
      <c r="AJ880" s="77"/>
      <c r="AK880" s="77"/>
      <c r="AL880" s="77"/>
      <c r="AM880" s="77"/>
      <c r="AN880" s="77"/>
      <c r="AO880" s="77"/>
      <c r="AP880" s="77"/>
      <c r="AQ880" s="77"/>
      <c r="AR880" s="77"/>
      <c r="AS880" s="77"/>
      <c r="AT880" s="77"/>
      <c r="AU880" s="77"/>
      <c r="AV880" s="77"/>
      <c r="AW880" s="77"/>
      <c r="AX880" s="77"/>
      <c r="AY880" s="77"/>
      <c r="AZ880" s="77"/>
      <c r="BA880" s="77"/>
      <c r="BB880" s="77"/>
      <c r="BC880" s="77"/>
      <c r="BD880" s="77"/>
      <c r="BE880" s="77"/>
      <c r="BF880" s="77"/>
      <c r="BG880" s="77"/>
      <c r="BH880" s="77"/>
      <c r="BI880" s="77"/>
      <c r="BJ880" s="77"/>
      <c r="BK880" s="77"/>
      <c r="BL880" s="77"/>
      <c r="BM880" s="77"/>
      <c r="BN880" s="77"/>
      <c r="BO880" s="77"/>
      <c r="BP880" s="77"/>
      <c r="BQ880" s="77"/>
      <c r="BR880" s="77"/>
      <c r="BS880" s="77"/>
      <c r="BT880" s="77"/>
      <c r="BU880" s="77"/>
      <c r="BV880" s="77"/>
      <c r="BW880" s="77"/>
      <c r="BX880" s="77"/>
      <c r="BY880" s="77"/>
      <c r="BZ880" s="77"/>
      <c r="CA880" s="77"/>
      <c r="CB880" s="77"/>
      <c r="CC880" s="77"/>
      <c r="CD880" s="77"/>
      <c r="CE880" s="77"/>
      <c r="CF880" s="77"/>
      <c r="CG880" s="77"/>
      <c r="CH880" s="77"/>
      <c r="CI880" s="77"/>
      <c r="CJ880" s="77"/>
      <c r="CK880" s="77"/>
      <c r="CL880" s="77"/>
      <c r="CM880" s="77"/>
      <c r="CN880" s="77"/>
      <c r="CO880" s="77"/>
      <c r="CP880" s="77"/>
      <c r="CQ880" s="77"/>
      <c r="CR880" s="77"/>
      <c r="CS880" s="77"/>
      <c r="CT880" s="77"/>
      <c r="CU880" s="77"/>
      <c r="CV880" s="77"/>
      <c r="CW880" s="77"/>
      <c r="CX880" s="77"/>
      <c r="CY880" s="77"/>
      <c r="CZ880" s="77"/>
      <c r="DA880" s="77"/>
      <c r="DB880" s="77"/>
      <c r="DC880" s="77"/>
      <c r="DD880" s="77"/>
      <c r="DE880" s="77"/>
      <c r="DF880" s="77"/>
      <c r="DG880" s="77"/>
      <c r="DH880" s="26"/>
      <c r="DI880" s="26"/>
      <c r="DJ880" s="26"/>
      <c r="DK880" s="26"/>
      <c r="DL880" s="26"/>
      <c r="DM880" s="26"/>
      <c r="DN880" s="26"/>
      <c r="DO880" s="26"/>
      <c r="DP880" s="26"/>
      <c r="DQ880" s="26"/>
      <c r="DR880" s="26"/>
      <c r="DS880" s="26"/>
      <c r="DT880" s="26"/>
      <c r="DU880" s="26"/>
      <c r="DV880" s="26"/>
      <c r="DW880" s="26"/>
      <c r="DX880" s="26"/>
      <c r="DY880" s="26"/>
      <c r="DZ880" s="26"/>
      <c r="EA880" s="26"/>
      <c r="EB880" s="26"/>
      <c r="EC880" s="26"/>
      <c r="ED880" s="26"/>
      <c r="EE880" s="26"/>
      <c r="EF880" s="26"/>
      <c r="EG880" s="26"/>
      <c r="EH880" s="26"/>
      <c r="EI880" s="26"/>
      <c r="EJ880" s="26"/>
      <c r="EK880" s="26"/>
      <c r="EL880" s="26"/>
      <c r="EM880" s="26"/>
      <c r="EN880" s="26"/>
      <c r="EO880" s="26"/>
      <c r="EP880" s="26"/>
      <c r="EQ880" s="26"/>
      <c r="ER880" s="26"/>
      <c r="ES880" s="26"/>
      <c r="ET880" s="26"/>
      <c r="EU880" s="26"/>
      <c r="EV880" s="26"/>
      <c r="EW880" s="26"/>
      <c r="EX880" s="26"/>
      <c r="EY880" s="26"/>
      <c r="EZ880" s="26"/>
      <c r="FA880" s="26"/>
      <c r="FB880" s="26"/>
      <c r="FC880" s="26"/>
    </row>
    <row r="881" spans="1:159" s="30" customFormat="1" x14ac:dyDescent="0.25">
      <c r="A881" s="189"/>
      <c r="B881" s="94" t="s">
        <v>20</v>
      </c>
      <c r="C881" s="95"/>
      <c r="D881" s="97">
        <v>4</v>
      </c>
      <c r="E881" s="228">
        <v>4</v>
      </c>
      <c r="F881" s="190"/>
      <c r="G881" s="97"/>
      <c r="H881" s="97"/>
      <c r="I881" s="96"/>
      <c r="J881" s="191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  <c r="AF881" s="77"/>
      <c r="AG881" s="77"/>
      <c r="AH881" s="77"/>
      <c r="AI881" s="77"/>
      <c r="AJ881" s="77"/>
      <c r="AK881" s="77"/>
      <c r="AL881" s="77"/>
      <c r="AM881" s="77"/>
      <c r="AN881" s="77"/>
      <c r="AO881" s="77"/>
      <c r="AP881" s="77"/>
      <c r="AQ881" s="77"/>
      <c r="AR881" s="77"/>
      <c r="AS881" s="77"/>
      <c r="AT881" s="77"/>
      <c r="AU881" s="77"/>
      <c r="AV881" s="77"/>
      <c r="AW881" s="77"/>
      <c r="AX881" s="77"/>
      <c r="AY881" s="77"/>
      <c r="AZ881" s="77"/>
      <c r="BA881" s="77"/>
      <c r="BB881" s="77"/>
      <c r="BC881" s="77"/>
      <c r="BD881" s="77"/>
      <c r="BE881" s="77"/>
      <c r="BF881" s="77"/>
      <c r="BG881" s="77"/>
      <c r="BH881" s="77"/>
      <c r="BI881" s="77"/>
      <c r="BJ881" s="77"/>
      <c r="BK881" s="77"/>
      <c r="BL881" s="77"/>
      <c r="BM881" s="77"/>
      <c r="BN881" s="77"/>
      <c r="BO881" s="77"/>
      <c r="BP881" s="77"/>
      <c r="BQ881" s="77"/>
      <c r="BR881" s="77"/>
      <c r="BS881" s="77"/>
      <c r="BT881" s="77"/>
      <c r="BU881" s="77"/>
      <c r="BV881" s="77"/>
      <c r="BW881" s="77"/>
      <c r="BX881" s="77"/>
      <c r="BY881" s="77"/>
      <c r="BZ881" s="77"/>
      <c r="CA881" s="77"/>
      <c r="CB881" s="77"/>
      <c r="CC881" s="77"/>
      <c r="CD881" s="77"/>
      <c r="CE881" s="77"/>
      <c r="CF881" s="77"/>
      <c r="CG881" s="77"/>
      <c r="CH881" s="77"/>
      <c r="CI881" s="77"/>
      <c r="CJ881" s="77"/>
      <c r="CK881" s="77"/>
      <c r="CL881" s="77"/>
      <c r="CM881" s="77"/>
      <c r="CN881" s="77"/>
      <c r="CO881" s="77"/>
      <c r="CP881" s="77"/>
      <c r="CQ881" s="77"/>
      <c r="CR881" s="77"/>
      <c r="CS881" s="77"/>
      <c r="CT881" s="77"/>
      <c r="CU881" s="77"/>
      <c r="CV881" s="77"/>
      <c r="CW881" s="77"/>
      <c r="CX881" s="77"/>
      <c r="CY881" s="77"/>
      <c r="CZ881" s="77"/>
      <c r="DA881" s="77"/>
      <c r="DB881" s="77"/>
      <c r="DC881" s="77"/>
      <c r="DD881" s="77"/>
      <c r="DE881" s="77"/>
      <c r="DF881" s="77"/>
      <c r="DG881" s="77"/>
      <c r="DH881" s="26"/>
      <c r="DI881" s="26"/>
      <c r="DJ881" s="26"/>
      <c r="DK881" s="26"/>
      <c r="DL881" s="26"/>
      <c r="DM881" s="26"/>
      <c r="DN881" s="26"/>
      <c r="DO881" s="26"/>
      <c r="DP881" s="26"/>
      <c r="DQ881" s="26"/>
      <c r="DR881" s="26"/>
      <c r="DS881" s="26"/>
      <c r="DT881" s="26"/>
      <c r="DU881" s="26"/>
      <c r="DV881" s="26"/>
      <c r="DW881" s="26"/>
      <c r="DX881" s="26"/>
      <c r="DY881" s="26"/>
      <c r="DZ881" s="26"/>
      <c r="EA881" s="26"/>
      <c r="EB881" s="26"/>
      <c r="EC881" s="26"/>
      <c r="ED881" s="26"/>
      <c r="EE881" s="26"/>
      <c r="EF881" s="26"/>
      <c r="EG881" s="26"/>
      <c r="EH881" s="26"/>
      <c r="EI881" s="26"/>
      <c r="EJ881" s="26"/>
      <c r="EK881" s="26"/>
      <c r="EL881" s="26"/>
      <c r="EM881" s="26"/>
      <c r="EN881" s="26"/>
      <c r="EO881" s="26"/>
      <c r="EP881" s="26"/>
      <c r="EQ881" s="26"/>
      <c r="ER881" s="26"/>
      <c r="ES881" s="26"/>
      <c r="ET881" s="26"/>
      <c r="EU881" s="26"/>
      <c r="EV881" s="26"/>
      <c r="EW881" s="26"/>
      <c r="EX881" s="26"/>
      <c r="EY881" s="26"/>
      <c r="EZ881" s="26"/>
      <c r="FA881" s="26"/>
      <c r="FB881" s="26"/>
      <c r="FC881" s="26"/>
    </row>
    <row r="882" spans="1:159" s="30" customFormat="1" x14ac:dyDescent="0.25">
      <c r="A882" s="189"/>
      <c r="B882" s="94" t="s">
        <v>19</v>
      </c>
      <c r="C882" s="95"/>
      <c r="D882" s="97">
        <v>1.1000000000000001</v>
      </c>
      <c r="E882" s="228">
        <v>1.1000000000000001</v>
      </c>
      <c r="F882" s="190"/>
      <c r="G882" s="97"/>
      <c r="H882" s="97"/>
      <c r="I882" s="96"/>
      <c r="J882" s="191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  <c r="AF882" s="77"/>
      <c r="AG882" s="77"/>
      <c r="AH882" s="77"/>
      <c r="AI882" s="77"/>
      <c r="AJ882" s="77"/>
      <c r="AK882" s="77"/>
      <c r="AL882" s="77"/>
      <c r="AM882" s="77"/>
      <c r="AN882" s="77"/>
      <c r="AO882" s="77"/>
      <c r="AP882" s="77"/>
      <c r="AQ882" s="77"/>
      <c r="AR882" s="77"/>
      <c r="AS882" s="77"/>
      <c r="AT882" s="77"/>
      <c r="AU882" s="77"/>
      <c r="AV882" s="77"/>
      <c r="AW882" s="77"/>
      <c r="AX882" s="77"/>
      <c r="AY882" s="77"/>
      <c r="AZ882" s="77"/>
      <c r="BA882" s="77"/>
      <c r="BB882" s="77"/>
      <c r="BC882" s="77"/>
      <c r="BD882" s="77"/>
      <c r="BE882" s="77"/>
      <c r="BF882" s="77"/>
      <c r="BG882" s="77"/>
      <c r="BH882" s="77"/>
      <c r="BI882" s="77"/>
      <c r="BJ882" s="77"/>
      <c r="BK882" s="77"/>
      <c r="BL882" s="77"/>
      <c r="BM882" s="77"/>
      <c r="BN882" s="77"/>
      <c r="BO882" s="77"/>
      <c r="BP882" s="77"/>
      <c r="BQ882" s="77"/>
      <c r="BR882" s="77"/>
      <c r="BS882" s="77"/>
      <c r="BT882" s="77"/>
      <c r="BU882" s="77"/>
      <c r="BV882" s="77"/>
      <c r="BW882" s="77"/>
      <c r="BX882" s="77"/>
      <c r="BY882" s="77"/>
      <c r="BZ882" s="77"/>
      <c r="CA882" s="77"/>
      <c r="CB882" s="77"/>
      <c r="CC882" s="77"/>
      <c r="CD882" s="77"/>
      <c r="CE882" s="77"/>
      <c r="CF882" s="77"/>
      <c r="CG882" s="77"/>
      <c r="CH882" s="77"/>
      <c r="CI882" s="77"/>
      <c r="CJ882" s="77"/>
      <c r="CK882" s="77"/>
      <c r="CL882" s="77"/>
      <c r="CM882" s="77"/>
      <c r="CN882" s="77"/>
      <c r="CO882" s="77"/>
      <c r="CP882" s="77"/>
      <c r="CQ882" s="77"/>
      <c r="CR882" s="77"/>
      <c r="CS882" s="77"/>
      <c r="CT882" s="77"/>
      <c r="CU882" s="77"/>
      <c r="CV882" s="77"/>
      <c r="CW882" s="77"/>
      <c r="CX882" s="77"/>
      <c r="CY882" s="77"/>
      <c r="CZ882" s="77"/>
      <c r="DA882" s="77"/>
      <c r="DB882" s="77"/>
      <c r="DC882" s="77"/>
      <c r="DD882" s="77"/>
      <c r="DE882" s="77"/>
      <c r="DF882" s="77"/>
      <c r="DG882" s="77"/>
      <c r="DH882" s="26"/>
      <c r="DI882" s="26"/>
      <c r="DJ882" s="26"/>
      <c r="DK882" s="26"/>
      <c r="DL882" s="26"/>
      <c r="DM882" s="26"/>
      <c r="DN882" s="26"/>
      <c r="DO882" s="26"/>
      <c r="DP882" s="26"/>
      <c r="DQ882" s="26"/>
      <c r="DR882" s="26"/>
      <c r="DS882" s="26"/>
      <c r="DT882" s="26"/>
      <c r="DU882" s="26"/>
      <c r="DV882" s="26"/>
      <c r="DW882" s="26"/>
      <c r="DX882" s="26"/>
      <c r="DY882" s="26"/>
      <c r="DZ882" s="26"/>
      <c r="EA882" s="26"/>
      <c r="EB882" s="26"/>
      <c r="EC882" s="26"/>
      <c r="ED882" s="26"/>
      <c r="EE882" s="26"/>
      <c r="EF882" s="26"/>
      <c r="EG882" s="26"/>
      <c r="EH882" s="26"/>
      <c r="EI882" s="26"/>
      <c r="EJ882" s="26"/>
      <c r="EK882" s="26"/>
      <c r="EL882" s="26"/>
      <c r="EM882" s="26"/>
      <c r="EN882" s="26"/>
      <c r="EO882" s="26"/>
      <c r="EP882" s="26"/>
      <c r="EQ882" s="26"/>
      <c r="ER882" s="26"/>
      <c r="ES882" s="26"/>
      <c r="ET882" s="26"/>
      <c r="EU882" s="26"/>
      <c r="EV882" s="26"/>
      <c r="EW882" s="26"/>
      <c r="EX882" s="26"/>
      <c r="EY882" s="26"/>
      <c r="EZ882" s="26"/>
      <c r="FA882" s="26"/>
      <c r="FB882" s="26"/>
      <c r="FC882" s="26"/>
    </row>
    <row r="883" spans="1:159" s="25" customFormat="1" x14ac:dyDescent="0.25">
      <c r="A883" s="189" t="s">
        <v>74</v>
      </c>
      <c r="B883" s="94"/>
      <c r="C883" s="192" t="s">
        <v>306</v>
      </c>
      <c r="D883" s="134"/>
      <c r="E883" s="133"/>
      <c r="F883" s="190">
        <v>0.12</v>
      </c>
      <c r="G883" s="97">
        <v>0.01</v>
      </c>
      <c r="H883" s="96">
        <v>10.199999999999999</v>
      </c>
      <c r="I883" s="190">
        <v>41.4</v>
      </c>
      <c r="J883" s="191" t="s">
        <v>164</v>
      </c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  <c r="AA883" s="75"/>
      <c r="AB883" s="75"/>
      <c r="AC883" s="75"/>
      <c r="AD883" s="75"/>
      <c r="AE883" s="75"/>
      <c r="AF883" s="75"/>
      <c r="AG883" s="75"/>
      <c r="AH883" s="75"/>
      <c r="AI883" s="75"/>
      <c r="AJ883" s="75"/>
      <c r="AK883" s="75"/>
      <c r="AL883" s="75"/>
      <c r="AM883" s="75"/>
      <c r="AN883" s="75"/>
      <c r="AO883" s="75"/>
      <c r="AP883" s="75"/>
      <c r="AQ883" s="75"/>
      <c r="AR883" s="75"/>
      <c r="AS883" s="75"/>
      <c r="AT883" s="75"/>
      <c r="AU883" s="75"/>
      <c r="AV883" s="75"/>
      <c r="AW883" s="75"/>
      <c r="AX883" s="75"/>
      <c r="AY883" s="75"/>
      <c r="AZ883" s="75"/>
      <c r="BA883" s="75"/>
      <c r="BB883" s="75"/>
      <c r="BC883" s="75"/>
      <c r="BD883" s="75"/>
      <c r="BE883" s="75"/>
      <c r="BF883" s="75"/>
      <c r="BG883" s="75"/>
      <c r="BH883" s="75"/>
      <c r="BI883" s="75"/>
      <c r="BJ883" s="75"/>
      <c r="BK883" s="75"/>
      <c r="BL883" s="75"/>
      <c r="BM883" s="75"/>
      <c r="BN883" s="75"/>
      <c r="BO883" s="75"/>
      <c r="BP883" s="75"/>
      <c r="BQ883" s="75"/>
      <c r="BR883" s="75"/>
      <c r="BS883" s="75"/>
      <c r="BT883" s="75"/>
      <c r="BU883" s="75"/>
      <c r="BV883" s="75"/>
      <c r="BW883" s="75"/>
      <c r="BX883" s="75"/>
      <c r="BY883" s="75"/>
      <c r="BZ883" s="75"/>
      <c r="CA883" s="75"/>
      <c r="CB883" s="75"/>
      <c r="CC883" s="75"/>
      <c r="CD883" s="75"/>
      <c r="CE883" s="75"/>
      <c r="CF883" s="75"/>
      <c r="CG883" s="75"/>
      <c r="CH883" s="75"/>
      <c r="CI883" s="75"/>
      <c r="CJ883" s="75"/>
      <c r="CK883" s="75"/>
      <c r="CL883" s="75"/>
      <c r="CM883" s="75"/>
      <c r="CN883" s="75"/>
      <c r="CO883" s="75"/>
      <c r="CP883" s="75"/>
      <c r="CQ883" s="75"/>
      <c r="CR883" s="75"/>
      <c r="CS883" s="75"/>
      <c r="CT883" s="75"/>
      <c r="CU883" s="75"/>
      <c r="CV883" s="75"/>
      <c r="CW883" s="75"/>
      <c r="CX883" s="75"/>
      <c r="CY883" s="75"/>
      <c r="CZ883" s="75"/>
      <c r="DA883" s="75"/>
      <c r="DB883" s="75"/>
      <c r="DC883" s="75"/>
      <c r="DD883" s="75"/>
      <c r="DE883" s="75"/>
      <c r="DF883" s="75"/>
      <c r="DG883" s="75"/>
    </row>
    <row r="884" spans="1:159" s="25" customFormat="1" x14ac:dyDescent="0.25">
      <c r="A884" s="189"/>
      <c r="B884" s="94" t="s">
        <v>59</v>
      </c>
      <c r="C884" s="192"/>
      <c r="D884" s="100">
        <v>0.35</v>
      </c>
      <c r="E884" s="95">
        <v>0.35</v>
      </c>
      <c r="F884" s="190"/>
      <c r="G884" s="97"/>
      <c r="H884" s="96"/>
      <c r="I884" s="190"/>
      <c r="J884" s="191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  <c r="AA884" s="75"/>
      <c r="AB884" s="75"/>
      <c r="AC884" s="75"/>
      <c r="AD884" s="75"/>
      <c r="AE884" s="75"/>
      <c r="AF884" s="75"/>
      <c r="AG884" s="75"/>
      <c r="AH884" s="75"/>
      <c r="AI884" s="75"/>
      <c r="AJ884" s="75"/>
      <c r="AK884" s="75"/>
      <c r="AL884" s="75"/>
      <c r="AM884" s="75"/>
      <c r="AN884" s="75"/>
      <c r="AO884" s="75"/>
      <c r="AP884" s="75"/>
      <c r="AQ884" s="75"/>
      <c r="AR884" s="75"/>
      <c r="AS884" s="75"/>
      <c r="AT884" s="75"/>
      <c r="AU884" s="75"/>
      <c r="AV884" s="75"/>
      <c r="AW884" s="75"/>
      <c r="AX884" s="75"/>
      <c r="AY884" s="75"/>
      <c r="AZ884" s="75"/>
      <c r="BA884" s="75"/>
      <c r="BB884" s="75"/>
      <c r="BC884" s="75"/>
      <c r="BD884" s="75"/>
      <c r="BE884" s="75"/>
      <c r="BF884" s="75"/>
      <c r="BG884" s="75"/>
      <c r="BH884" s="75"/>
      <c r="BI884" s="75"/>
      <c r="BJ884" s="75"/>
      <c r="BK884" s="75"/>
      <c r="BL884" s="75"/>
      <c r="BM884" s="75"/>
      <c r="BN884" s="75"/>
      <c r="BO884" s="75"/>
      <c r="BP884" s="75"/>
      <c r="BQ884" s="75"/>
      <c r="BR884" s="75"/>
      <c r="BS884" s="75"/>
      <c r="BT884" s="75"/>
      <c r="BU884" s="75"/>
      <c r="BV884" s="75"/>
      <c r="BW884" s="75"/>
      <c r="BX884" s="75"/>
      <c r="BY884" s="75"/>
      <c r="BZ884" s="75"/>
      <c r="CA884" s="75"/>
      <c r="CB884" s="75"/>
      <c r="CC884" s="75"/>
      <c r="CD884" s="75"/>
      <c r="CE884" s="75"/>
      <c r="CF884" s="75"/>
      <c r="CG884" s="75"/>
      <c r="CH884" s="75"/>
      <c r="CI884" s="75"/>
      <c r="CJ884" s="75"/>
      <c r="CK884" s="75"/>
      <c r="CL884" s="75"/>
      <c r="CM884" s="75"/>
      <c r="CN884" s="75"/>
      <c r="CO884" s="75"/>
      <c r="CP884" s="75"/>
      <c r="CQ884" s="75"/>
      <c r="CR884" s="75"/>
      <c r="CS884" s="75"/>
      <c r="CT884" s="75"/>
      <c r="CU884" s="75"/>
      <c r="CV884" s="75"/>
      <c r="CW884" s="75"/>
      <c r="CX884" s="75"/>
      <c r="CY884" s="75"/>
      <c r="CZ884" s="75"/>
      <c r="DA884" s="75"/>
      <c r="DB884" s="75"/>
      <c r="DC884" s="75"/>
      <c r="DD884" s="75"/>
      <c r="DE884" s="75"/>
      <c r="DF884" s="75"/>
      <c r="DG884" s="75"/>
    </row>
    <row r="885" spans="1:159" s="25" customFormat="1" x14ac:dyDescent="0.25">
      <c r="A885" s="189"/>
      <c r="B885" s="94" t="s">
        <v>18</v>
      </c>
      <c r="C885" s="192"/>
      <c r="D885" s="100">
        <v>5</v>
      </c>
      <c r="E885" s="95">
        <v>5</v>
      </c>
      <c r="F885" s="190"/>
      <c r="G885" s="97"/>
      <c r="H885" s="190"/>
      <c r="I885" s="190"/>
      <c r="J885" s="191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  <c r="AA885" s="75"/>
      <c r="AB885" s="75"/>
      <c r="AC885" s="75"/>
      <c r="AD885" s="75"/>
      <c r="AE885" s="75"/>
      <c r="AF885" s="75"/>
      <c r="AG885" s="75"/>
      <c r="AH885" s="75"/>
      <c r="AI885" s="75"/>
      <c r="AJ885" s="75"/>
      <c r="AK885" s="75"/>
      <c r="AL885" s="75"/>
      <c r="AM885" s="75"/>
      <c r="AN885" s="75"/>
      <c r="AO885" s="75"/>
      <c r="AP885" s="75"/>
      <c r="AQ885" s="75"/>
      <c r="AR885" s="75"/>
      <c r="AS885" s="75"/>
      <c r="AT885" s="75"/>
      <c r="AU885" s="75"/>
      <c r="AV885" s="75"/>
      <c r="AW885" s="75"/>
      <c r="AX885" s="75"/>
      <c r="AY885" s="75"/>
      <c r="AZ885" s="75"/>
      <c r="BA885" s="75"/>
      <c r="BB885" s="75"/>
      <c r="BC885" s="75"/>
      <c r="BD885" s="75"/>
      <c r="BE885" s="75"/>
      <c r="BF885" s="75"/>
      <c r="BG885" s="75"/>
      <c r="BH885" s="75"/>
      <c r="BI885" s="75"/>
      <c r="BJ885" s="75"/>
      <c r="BK885" s="75"/>
      <c r="BL885" s="75"/>
      <c r="BM885" s="75"/>
      <c r="BN885" s="75"/>
      <c r="BO885" s="75"/>
      <c r="BP885" s="75"/>
      <c r="BQ885" s="75"/>
      <c r="BR885" s="75"/>
      <c r="BS885" s="75"/>
      <c r="BT885" s="75"/>
      <c r="BU885" s="75"/>
      <c r="BV885" s="75"/>
      <c r="BW885" s="75"/>
      <c r="BX885" s="75"/>
      <c r="BY885" s="75"/>
      <c r="BZ885" s="75"/>
      <c r="CA885" s="75"/>
      <c r="CB885" s="75"/>
      <c r="CC885" s="75"/>
      <c r="CD885" s="75"/>
      <c r="CE885" s="75"/>
      <c r="CF885" s="75"/>
      <c r="CG885" s="75"/>
      <c r="CH885" s="75"/>
      <c r="CI885" s="75"/>
      <c r="CJ885" s="75"/>
      <c r="CK885" s="75"/>
      <c r="CL885" s="75"/>
      <c r="CM885" s="75"/>
      <c r="CN885" s="75"/>
      <c r="CO885" s="75"/>
      <c r="CP885" s="75"/>
      <c r="CQ885" s="75"/>
      <c r="CR885" s="75"/>
      <c r="CS885" s="75"/>
      <c r="CT885" s="75"/>
      <c r="CU885" s="75"/>
      <c r="CV885" s="75"/>
      <c r="CW885" s="75"/>
      <c r="CX885" s="75"/>
      <c r="CY885" s="75"/>
      <c r="CZ885" s="75"/>
      <c r="DA885" s="75"/>
      <c r="DB885" s="75"/>
      <c r="DC885" s="75"/>
      <c r="DD885" s="75"/>
      <c r="DE885" s="75"/>
      <c r="DF885" s="75"/>
      <c r="DG885" s="75"/>
    </row>
    <row r="886" spans="1:159" s="25" customFormat="1" x14ac:dyDescent="0.25">
      <c r="A886" s="189"/>
      <c r="B886" s="94" t="s">
        <v>75</v>
      </c>
      <c r="C886" s="192"/>
      <c r="D886" s="278">
        <v>5.0999999999999996</v>
      </c>
      <c r="E886" s="95">
        <v>5</v>
      </c>
      <c r="F886" s="97"/>
      <c r="G886" s="96"/>
      <c r="H886" s="97"/>
      <c r="I886" s="96"/>
      <c r="J886" s="191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  <c r="AA886" s="75"/>
      <c r="AB886" s="75"/>
      <c r="AC886" s="75"/>
      <c r="AD886" s="75"/>
      <c r="AE886" s="75"/>
      <c r="AF886" s="75"/>
      <c r="AG886" s="75"/>
      <c r="AH886" s="75"/>
      <c r="AI886" s="75"/>
      <c r="AJ886" s="75"/>
      <c r="AK886" s="75"/>
      <c r="AL886" s="75"/>
      <c r="AM886" s="75"/>
      <c r="AN886" s="75"/>
      <c r="AO886" s="75"/>
      <c r="AP886" s="75"/>
      <c r="AQ886" s="75"/>
      <c r="AR886" s="75"/>
      <c r="AS886" s="75"/>
      <c r="AT886" s="75"/>
      <c r="AU886" s="75"/>
      <c r="AV886" s="75"/>
      <c r="AW886" s="75"/>
      <c r="AX886" s="75"/>
      <c r="AY886" s="75"/>
      <c r="AZ886" s="75"/>
      <c r="BA886" s="75"/>
      <c r="BB886" s="75"/>
      <c r="BC886" s="75"/>
      <c r="BD886" s="75"/>
      <c r="BE886" s="75"/>
      <c r="BF886" s="75"/>
      <c r="BG886" s="75"/>
      <c r="BH886" s="75"/>
      <c r="BI886" s="75"/>
      <c r="BJ886" s="75"/>
      <c r="BK886" s="75"/>
      <c r="BL886" s="75"/>
      <c r="BM886" s="75"/>
      <c r="BN886" s="75"/>
      <c r="BO886" s="75"/>
      <c r="BP886" s="75"/>
      <c r="BQ886" s="75"/>
      <c r="BR886" s="75"/>
      <c r="BS886" s="75"/>
      <c r="BT886" s="75"/>
      <c r="BU886" s="75"/>
      <c r="BV886" s="75"/>
      <c r="BW886" s="75"/>
      <c r="BX886" s="75"/>
      <c r="BY886" s="75"/>
      <c r="BZ886" s="75"/>
      <c r="CA886" s="75"/>
      <c r="CB886" s="75"/>
      <c r="CC886" s="75"/>
      <c r="CD886" s="75"/>
      <c r="CE886" s="75"/>
      <c r="CF886" s="75"/>
      <c r="CG886" s="75"/>
      <c r="CH886" s="75"/>
      <c r="CI886" s="75"/>
      <c r="CJ886" s="75"/>
      <c r="CK886" s="75"/>
      <c r="CL886" s="75"/>
      <c r="CM886" s="75"/>
      <c r="CN886" s="75"/>
      <c r="CO886" s="75"/>
      <c r="CP886" s="75"/>
      <c r="CQ886" s="75"/>
      <c r="CR886" s="75"/>
      <c r="CS886" s="75"/>
      <c r="CT886" s="75"/>
      <c r="CU886" s="75"/>
      <c r="CV886" s="75"/>
      <c r="CW886" s="75"/>
      <c r="CX886" s="75"/>
      <c r="CY886" s="75"/>
      <c r="CZ886" s="75"/>
      <c r="DA886" s="75"/>
      <c r="DB886" s="75"/>
      <c r="DC886" s="75"/>
      <c r="DD886" s="75"/>
      <c r="DE886" s="75"/>
      <c r="DF886" s="75"/>
      <c r="DG886" s="75"/>
    </row>
    <row r="887" spans="1:159" s="25" customFormat="1" x14ac:dyDescent="0.25">
      <c r="A887" s="189"/>
      <c r="B887" s="94" t="s">
        <v>17</v>
      </c>
      <c r="C887" s="192"/>
      <c r="D887" s="133">
        <v>180</v>
      </c>
      <c r="E887" s="133">
        <v>180</v>
      </c>
      <c r="F887" s="97"/>
      <c r="G887" s="96"/>
      <c r="H887" s="97"/>
      <c r="I887" s="96"/>
      <c r="J887" s="191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  <c r="AA887" s="75"/>
      <c r="AB887" s="75"/>
      <c r="AC887" s="75"/>
      <c r="AD887" s="75"/>
      <c r="AE887" s="75"/>
      <c r="AF887" s="75"/>
      <c r="AG887" s="75"/>
      <c r="AH887" s="75"/>
      <c r="AI887" s="75"/>
      <c r="AJ887" s="75"/>
      <c r="AK887" s="75"/>
      <c r="AL887" s="75"/>
      <c r="AM887" s="75"/>
      <c r="AN887" s="75"/>
      <c r="AO887" s="75"/>
      <c r="AP887" s="75"/>
      <c r="AQ887" s="75"/>
      <c r="AR887" s="75"/>
      <c r="AS887" s="75"/>
      <c r="AT887" s="75"/>
      <c r="AU887" s="75"/>
      <c r="AV887" s="75"/>
      <c r="AW887" s="75"/>
      <c r="AX887" s="75"/>
      <c r="AY887" s="75"/>
      <c r="AZ887" s="75"/>
      <c r="BA887" s="75"/>
      <c r="BB887" s="75"/>
      <c r="BC887" s="75"/>
      <c r="BD887" s="75"/>
      <c r="BE887" s="75"/>
      <c r="BF887" s="75"/>
      <c r="BG887" s="75"/>
      <c r="BH887" s="75"/>
      <c r="BI887" s="75"/>
      <c r="BJ887" s="75"/>
      <c r="BK887" s="75"/>
      <c r="BL887" s="75"/>
      <c r="BM887" s="75"/>
      <c r="BN887" s="75"/>
      <c r="BO887" s="75"/>
      <c r="BP887" s="75"/>
      <c r="BQ887" s="75"/>
      <c r="BR887" s="75"/>
      <c r="BS887" s="75"/>
      <c r="BT887" s="75"/>
      <c r="BU887" s="75"/>
      <c r="BV887" s="75"/>
      <c r="BW887" s="75"/>
      <c r="BX887" s="75"/>
      <c r="BY887" s="75"/>
      <c r="BZ887" s="75"/>
      <c r="CA887" s="75"/>
      <c r="CB887" s="75"/>
      <c r="CC887" s="75"/>
      <c r="CD887" s="75"/>
      <c r="CE887" s="75"/>
      <c r="CF887" s="75"/>
      <c r="CG887" s="75"/>
      <c r="CH887" s="75"/>
      <c r="CI887" s="75"/>
      <c r="CJ887" s="75"/>
      <c r="CK887" s="75"/>
      <c r="CL887" s="75"/>
      <c r="CM887" s="75"/>
      <c r="CN887" s="75"/>
      <c r="CO887" s="75"/>
      <c r="CP887" s="75"/>
      <c r="CQ887" s="75"/>
      <c r="CR887" s="75"/>
      <c r="CS887" s="75"/>
      <c r="CT887" s="75"/>
      <c r="CU887" s="75"/>
      <c r="CV887" s="75"/>
      <c r="CW887" s="75"/>
      <c r="CX887" s="75"/>
      <c r="CY887" s="75"/>
      <c r="CZ887" s="75"/>
      <c r="DA887" s="75"/>
      <c r="DB887" s="75"/>
      <c r="DC887" s="75"/>
      <c r="DD887" s="75"/>
      <c r="DE887" s="75"/>
      <c r="DF887" s="75"/>
      <c r="DG887" s="75"/>
    </row>
    <row r="888" spans="1:159" ht="15.75" thickBot="1" x14ac:dyDescent="0.3">
      <c r="A888" s="189" t="s">
        <v>38</v>
      </c>
      <c r="C888" s="95">
        <v>20</v>
      </c>
      <c r="D888" s="97">
        <v>20</v>
      </c>
      <c r="E888" s="97">
        <v>20</v>
      </c>
      <c r="F888" s="97">
        <v>1.52</v>
      </c>
      <c r="G888" s="96">
        <v>0.16</v>
      </c>
      <c r="H888" s="97">
        <v>9.84</v>
      </c>
      <c r="I888" s="96">
        <v>47</v>
      </c>
      <c r="J888" s="191"/>
    </row>
    <row r="889" spans="1:159" ht="21" customHeight="1" thickBot="1" x14ac:dyDescent="0.3">
      <c r="A889" s="234" t="s">
        <v>26</v>
      </c>
      <c r="B889" s="235"/>
      <c r="C889" s="236">
        <v>510</v>
      </c>
      <c r="D889" s="249"/>
      <c r="E889" s="224"/>
      <c r="F889" s="249">
        <f>SUM(F862:F888)</f>
        <v>16.64</v>
      </c>
      <c r="G889" s="249">
        <f t="shared" ref="G889:I889" si="16">SUM(G862:G888)</f>
        <v>17.200000000000003</v>
      </c>
      <c r="H889" s="249">
        <f t="shared" si="16"/>
        <v>81.64</v>
      </c>
      <c r="I889" s="249">
        <f t="shared" si="16"/>
        <v>544</v>
      </c>
      <c r="J889" s="226"/>
    </row>
    <row r="890" spans="1:159" ht="15" customHeight="1" thickBot="1" x14ac:dyDescent="0.3">
      <c r="A890" s="234" t="s">
        <v>60</v>
      </c>
      <c r="B890" s="235"/>
      <c r="C890" s="236">
        <f>C817+C820+C860+C889</f>
        <v>1706.5</v>
      </c>
      <c r="D890" s="260"/>
      <c r="E890" s="224"/>
      <c r="F890" s="309">
        <f>F817+F820+F860+F889</f>
        <v>49.166666666666671</v>
      </c>
      <c r="G890" s="309">
        <f>G817+G820+G860+G889</f>
        <v>53.537666666666667</v>
      </c>
      <c r="H890" s="309">
        <f>H817+H820+H860+H889</f>
        <v>235.11166666666668</v>
      </c>
      <c r="I890" s="309">
        <f>I817+I820+I860+I889</f>
        <v>1636.6</v>
      </c>
      <c r="J890" s="311"/>
    </row>
    <row r="891" spans="1:159" ht="15" customHeight="1" thickBot="1" x14ac:dyDescent="0.3">
      <c r="A891" s="234" t="s">
        <v>123</v>
      </c>
      <c r="B891" s="235"/>
      <c r="C891" s="224">
        <f>C103+C190+C278+C356+C437+C533+C615+C709+C795+C890</f>
        <v>16902</v>
      </c>
      <c r="D891" s="224"/>
      <c r="E891" s="224"/>
      <c r="F891" s="224">
        <f>F103+F190+F278+F356+F437+F533+F615+F709+F795+F890</f>
        <v>498.96100000000001</v>
      </c>
      <c r="G891" s="224">
        <f>G103+G190+G278+G356+G437+G533+G615+G709+G795+G890</f>
        <v>539.86200000000008</v>
      </c>
      <c r="H891" s="224">
        <f>H103+H190+H278+H356+H437+H533+H615+H709+H795+H890</f>
        <v>2338.5480000000002</v>
      </c>
      <c r="I891" s="224">
        <f>I103+I190+I278+I356+I437+I533+I615+I709+I795+I890</f>
        <v>16258.500000000002</v>
      </c>
      <c r="J891" s="311"/>
    </row>
    <row r="892" spans="1:159" x14ac:dyDescent="0.25">
      <c r="A892" s="94" t="s">
        <v>124</v>
      </c>
      <c r="E892" s="94"/>
      <c r="F892" s="103"/>
      <c r="G892" s="103"/>
      <c r="H892" s="103"/>
      <c r="I892" s="103"/>
      <c r="J892" s="197"/>
    </row>
    <row r="893" spans="1:159" x14ac:dyDescent="0.25">
      <c r="A893" s="462" t="s">
        <v>243</v>
      </c>
      <c r="B893" s="462"/>
      <c r="C893" s="462"/>
      <c r="D893" s="462"/>
      <c r="E893" s="462"/>
      <c r="F893" s="462"/>
      <c r="G893" s="462"/>
      <c r="H893" s="462"/>
      <c r="I893" s="462"/>
      <c r="J893" s="197"/>
    </row>
    <row r="894" spans="1:159" x14ac:dyDescent="0.25">
      <c r="A894" s="461" t="s">
        <v>125</v>
      </c>
      <c r="B894" s="461"/>
      <c r="C894" s="461"/>
      <c r="D894" s="461"/>
      <c r="E894" s="461"/>
      <c r="F894" s="461"/>
      <c r="G894" s="461"/>
      <c r="H894" s="461"/>
      <c r="I894" s="461"/>
      <c r="J894" s="197"/>
    </row>
    <row r="895" spans="1:159" x14ac:dyDescent="0.25">
      <c r="A895" s="461" t="s">
        <v>275</v>
      </c>
      <c r="B895" s="461"/>
      <c r="C895" s="461"/>
      <c r="D895" s="461"/>
      <c r="E895" s="461"/>
      <c r="F895" s="461"/>
      <c r="G895" s="461"/>
      <c r="H895" s="461"/>
      <c r="I895" s="461"/>
      <c r="J895" s="197"/>
    </row>
    <row r="896" spans="1:159" x14ac:dyDescent="0.25">
      <c r="A896" s="461" t="s">
        <v>276</v>
      </c>
      <c r="B896" s="461"/>
      <c r="C896" s="461"/>
      <c r="D896" s="461"/>
      <c r="E896" s="461"/>
      <c r="F896" s="461"/>
      <c r="G896" s="461"/>
      <c r="H896" s="461"/>
      <c r="I896" s="461"/>
      <c r="J896" s="197"/>
    </row>
    <row r="897" spans="1:10" x14ac:dyDescent="0.25">
      <c r="A897" s="461" t="s">
        <v>126</v>
      </c>
      <c r="B897" s="461"/>
      <c r="C897" s="461"/>
      <c r="D897" s="461"/>
      <c r="E897" s="461"/>
      <c r="F897" s="461"/>
      <c r="G897" s="461"/>
      <c r="H897" s="461"/>
      <c r="I897" s="461"/>
      <c r="J897" s="197"/>
    </row>
    <row r="898" spans="1:10" x14ac:dyDescent="0.25">
      <c r="A898" s="461" t="s">
        <v>235</v>
      </c>
      <c r="B898" s="461"/>
      <c r="C898" s="461"/>
      <c r="D898" s="461"/>
      <c r="E898" s="461"/>
      <c r="F898" s="461"/>
      <c r="G898" s="461"/>
      <c r="H898" s="461"/>
      <c r="I898" s="461"/>
      <c r="J898" s="197"/>
    </row>
    <row r="899" spans="1:10" x14ac:dyDescent="0.25">
      <c r="A899" s="461" t="s">
        <v>219</v>
      </c>
      <c r="B899" s="461"/>
      <c r="C899" s="461"/>
      <c r="D899" s="461"/>
      <c r="E899" s="461"/>
      <c r="F899" s="461"/>
      <c r="G899" s="461"/>
      <c r="H899" s="461"/>
      <c r="I899" s="461"/>
      <c r="J899" s="197"/>
    </row>
    <row r="900" spans="1:10" x14ac:dyDescent="0.25">
      <c r="A900" s="461" t="s">
        <v>237</v>
      </c>
      <c r="B900" s="461"/>
      <c r="C900" s="461"/>
      <c r="D900" s="461"/>
      <c r="E900" s="461"/>
      <c r="F900" s="461"/>
      <c r="G900" s="461"/>
      <c r="H900" s="461"/>
      <c r="I900" s="461"/>
      <c r="J900" s="197"/>
    </row>
    <row r="901" spans="1:10" x14ac:dyDescent="0.25">
      <c r="A901" s="461" t="s">
        <v>236</v>
      </c>
      <c r="B901" s="461"/>
      <c r="C901" s="461"/>
      <c r="D901" s="461"/>
      <c r="E901" s="461"/>
      <c r="F901" s="461"/>
      <c r="G901" s="461"/>
      <c r="H901" s="461"/>
      <c r="I901" s="461"/>
      <c r="J901" s="197"/>
    </row>
    <row r="902" spans="1:10" x14ac:dyDescent="0.25">
      <c r="A902" s="461" t="s">
        <v>127</v>
      </c>
      <c r="B902" s="461"/>
      <c r="C902" s="461"/>
      <c r="D902" s="461"/>
      <c r="E902" s="461"/>
      <c r="F902" s="461"/>
      <c r="G902" s="461"/>
      <c r="H902" s="461"/>
      <c r="I902" s="461"/>
      <c r="J902" s="197"/>
    </row>
    <row r="903" spans="1:10" x14ac:dyDescent="0.25">
      <c r="A903" s="461" t="s">
        <v>238</v>
      </c>
      <c r="B903" s="461"/>
      <c r="C903" s="461"/>
      <c r="D903" s="461"/>
      <c r="E903" s="461"/>
      <c r="F903" s="461"/>
      <c r="G903" s="461"/>
      <c r="H903" s="461"/>
      <c r="I903" s="461"/>
      <c r="J903" s="197"/>
    </row>
    <row r="904" spans="1:10" x14ac:dyDescent="0.25">
      <c r="A904" s="461" t="s">
        <v>220</v>
      </c>
      <c r="B904" s="461"/>
      <c r="C904" s="461"/>
      <c r="D904" s="461"/>
      <c r="E904" s="461"/>
      <c r="F904" s="461"/>
      <c r="G904" s="461"/>
      <c r="H904" s="461"/>
      <c r="I904" s="461"/>
      <c r="J904" s="197"/>
    </row>
    <row r="905" spans="1:10" x14ac:dyDescent="0.25">
      <c r="A905" s="461" t="s">
        <v>221</v>
      </c>
      <c r="B905" s="461"/>
      <c r="C905" s="461"/>
      <c r="D905" s="461"/>
      <c r="E905" s="461"/>
      <c r="F905" s="461"/>
      <c r="G905" s="461"/>
      <c r="H905" s="461"/>
      <c r="I905" s="461"/>
      <c r="J905" s="197"/>
    </row>
    <row r="906" spans="1:10" x14ac:dyDescent="0.25">
      <c r="A906" s="462" t="s">
        <v>222</v>
      </c>
      <c r="B906" s="462"/>
      <c r="C906" s="462"/>
      <c r="D906" s="462"/>
      <c r="E906" s="462"/>
      <c r="F906" s="462"/>
      <c r="G906" s="462"/>
      <c r="H906" s="462"/>
      <c r="I906" s="462"/>
      <c r="J906" s="197"/>
    </row>
    <row r="907" spans="1:10" x14ac:dyDescent="0.25">
      <c r="A907" s="462" t="s">
        <v>247</v>
      </c>
      <c r="B907" s="462"/>
      <c r="C907" s="462"/>
      <c r="D907" s="462"/>
      <c r="E907" s="462"/>
      <c r="F907" s="462"/>
      <c r="G907" s="462"/>
      <c r="H907" s="462"/>
      <c r="I907" s="462"/>
      <c r="J907" s="197"/>
    </row>
    <row r="908" spans="1:10" x14ac:dyDescent="0.25">
      <c r="A908" s="461" t="s">
        <v>223</v>
      </c>
      <c r="B908" s="461"/>
      <c r="C908" s="461"/>
      <c r="D908" s="461"/>
      <c r="E908" s="461"/>
      <c r="F908" s="461"/>
      <c r="G908" s="461"/>
      <c r="H908" s="461"/>
      <c r="I908" s="461"/>
      <c r="J908" s="197"/>
    </row>
    <row r="909" spans="1:10" x14ac:dyDescent="0.25">
      <c r="A909" s="461" t="s">
        <v>241</v>
      </c>
      <c r="B909" s="461"/>
      <c r="C909" s="461"/>
      <c r="D909" s="461"/>
      <c r="E909" s="461"/>
      <c r="F909" s="461"/>
      <c r="G909" s="461"/>
      <c r="H909" s="461"/>
      <c r="I909" s="461"/>
      <c r="J909" s="197"/>
    </row>
    <row r="910" spans="1:10" x14ac:dyDescent="0.25">
      <c r="A910" s="461" t="s">
        <v>239</v>
      </c>
      <c r="B910" s="461"/>
      <c r="C910" s="461"/>
      <c r="D910" s="461"/>
      <c r="E910" s="461"/>
      <c r="F910" s="461"/>
      <c r="G910" s="461"/>
      <c r="H910" s="461"/>
      <c r="I910" s="461"/>
      <c r="J910" s="197"/>
    </row>
    <row r="911" spans="1:10" x14ac:dyDescent="0.25">
      <c r="A911" s="461" t="s">
        <v>242</v>
      </c>
      <c r="B911" s="461"/>
      <c r="C911" s="461"/>
      <c r="D911" s="461"/>
      <c r="E911" s="461"/>
      <c r="F911" s="461"/>
      <c r="G911" s="461"/>
      <c r="H911" s="461"/>
      <c r="I911" s="461"/>
      <c r="J911" s="197"/>
    </row>
    <row r="912" spans="1:10" x14ac:dyDescent="0.25">
      <c r="A912" s="461" t="s">
        <v>240</v>
      </c>
      <c r="B912" s="461"/>
      <c r="C912" s="461"/>
      <c r="D912" s="461"/>
      <c r="E912" s="461"/>
      <c r="F912" s="461"/>
      <c r="G912" s="461"/>
      <c r="H912" s="461"/>
      <c r="I912" s="461"/>
      <c r="J912" s="197"/>
    </row>
    <row r="913" spans="1:100" x14ac:dyDescent="0.25">
      <c r="A913" s="461" t="s">
        <v>381</v>
      </c>
      <c r="B913" s="461"/>
      <c r="C913" s="461"/>
      <c r="D913" s="461"/>
      <c r="E913" s="461"/>
      <c r="F913" s="461"/>
      <c r="G913" s="461"/>
      <c r="H913" s="103"/>
      <c r="I913" s="103"/>
      <c r="J913" s="197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  <c r="AC913" s="79"/>
      <c r="AD913" s="79"/>
      <c r="AE913" s="79"/>
      <c r="AF913" s="79"/>
      <c r="AG913" s="79"/>
      <c r="AH913" s="79"/>
      <c r="AI913" s="79"/>
      <c r="AJ913" s="79"/>
      <c r="AK913" s="79"/>
      <c r="AL913" s="79"/>
      <c r="AM913" s="79"/>
      <c r="AN913" s="79"/>
      <c r="AO913" s="79"/>
      <c r="AP913" s="79"/>
      <c r="AQ913" s="79"/>
      <c r="AR913" s="79"/>
      <c r="AS913" s="79"/>
      <c r="AT913" s="79"/>
      <c r="AU913" s="79"/>
      <c r="AV913" s="79"/>
      <c r="AW913" s="79"/>
      <c r="AX913" s="79"/>
      <c r="AY913" s="79"/>
      <c r="AZ913" s="79"/>
      <c r="BA913" s="79"/>
      <c r="BB913" s="79"/>
      <c r="BC913" s="79"/>
      <c r="BD913" s="79"/>
      <c r="BE913" s="79"/>
      <c r="BF913" s="79"/>
      <c r="BG913" s="79"/>
      <c r="BH913" s="79"/>
      <c r="BI913" s="79"/>
      <c r="BJ913" s="79"/>
      <c r="BK913" s="79"/>
      <c r="BL913" s="79"/>
      <c r="BM913" s="79"/>
      <c r="BN913" s="79"/>
      <c r="BO913" s="79"/>
      <c r="BP913" s="79"/>
      <c r="BQ913" s="79"/>
      <c r="BR913" s="79"/>
      <c r="BS913" s="79"/>
      <c r="BT913" s="79"/>
      <c r="BU913" s="79"/>
      <c r="BV913" s="79"/>
      <c r="BW913" s="79"/>
      <c r="BX913" s="79"/>
      <c r="BY913" s="79"/>
      <c r="BZ913" s="79"/>
      <c r="CA913" s="79"/>
      <c r="CB913" s="79"/>
      <c r="CC913" s="79"/>
      <c r="CD913" s="79"/>
      <c r="CE913" s="79"/>
      <c r="CF913" s="79"/>
      <c r="CG913" s="79"/>
      <c r="CH913" s="79"/>
      <c r="CI913" s="79"/>
      <c r="CJ913" s="79"/>
      <c r="CK913" s="79"/>
      <c r="CL913" s="79"/>
      <c r="CM913" s="79"/>
      <c r="CN913" s="79"/>
      <c r="CO913" s="79"/>
      <c r="CP913" s="79"/>
      <c r="CQ913" s="79"/>
      <c r="CR913" s="79"/>
      <c r="CS913" s="79"/>
      <c r="CT913" s="79"/>
      <c r="CU913" s="79"/>
      <c r="CV913" s="79"/>
    </row>
    <row r="914" spans="1:100" x14ac:dyDescent="0.25">
      <c r="A914" s="461" t="s">
        <v>128</v>
      </c>
      <c r="B914" s="461"/>
      <c r="C914" s="461"/>
      <c r="D914" s="461"/>
      <c r="E914" s="461"/>
      <c r="F914" s="461"/>
      <c r="G914" s="461"/>
      <c r="H914" s="461"/>
      <c r="I914" s="461"/>
      <c r="J914" s="197"/>
    </row>
    <row r="915" spans="1:100" x14ac:dyDescent="0.25">
      <c r="A915" s="461" t="s">
        <v>129</v>
      </c>
      <c r="B915" s="461"/>
      <c r="C915" s="461"/>
      <c r="D915" s="461"/>
      <c r="E915" s="461"/>
      <c r="F915" s="461"/>
      <c r="G915" s="461"/>
      <c r="H915" s="461"/>
      <c r="I915" s="461"/>
      <c r="J915" s="197"/>
    </row>
    <row r="916" spans="1:100" x14ac:dyDescent="0.25">
      <c r="A916" s="461" t="s">
        <v>130</v>
      </c>
      <c r="B916" s="461"/>
      <c r="C916" s="461"/>
      <c r="D916" s="461"/>
      <c r="E916" s="461"/>
      <c r="F916" s="461"/>
      <c r="G916" s="461"/>
      <c r="H916" s="461"/>
      <c r="I916" s="461"/>
      <c r="J916" s="197"/>
    </row>
    <row r="917" spans="1:100" x14ac:dyDescent="0.25">
      <c r="A917" s="461" t="s">
        <v>131</v>
      </c>
      <c r="B917" s="461"/>
      <c r="C917" s="461"/>
      <c r="D917" s="461"/>
      <c r="E917" s="461"/>
      <c r="F917" s="461"/>
      <c r="G917" s="461"/>
      <c r="H917" s="461"/>
      <c r="I917" s="461"/>
      <c r="J917" s="197"/>
    </row>
    <row r="918" spans="1:100" x14ac:dyDescent="0.25">
      <c r="A918" s="461" t="s">
        <v>132</v>
      </c>
      <c r="B918" s="461"/>
      <c r="C918" s="461"/>
      <c r="D918" s="461"/>
      <c r="E918" s="461"/>
      <c r="F918" s="461"/>
      <c r="G918" s="461"/>
      <c r="H918" s="461"/>
      <c r="I918" s="461"/>
      <c r="J918" s="197"/>
    </row>
  </sheetData>
  <mergeCells count="36">
    <mergeCell ref="F797:H797"/>
    <mergeCell ref="F6:H6"/>
    <mergeCell ref="F106:H106"/>
    <mergeCell ref="F281:H281"/>
    <mergeCell ref="F360:H360"/>
    <mergeCell ref="F440:H440"/>
    <mergeCell ref="F193:H193"/>
    <mergeCell ref="F536:H536"/>
    <mergeCell ref="F711:H711"/>
    <mergeCell ref="F617:H617"/>
    <mergeCell ref="A898:I898"/>
    <mergeCell ref="A899:I899"/>
    <mergeCell ref="A900:I900"/>
    <mergeCell ref="A901:I901"/>
    <mergeCell ref="A902:I902"/>
    <mergeCell ref="A893:I893"/>
    <mergeCell ref="A894:I894"/>
    <mergeCell ref="A895:I895"/>
    <mergeCell ref="A896:I896"/>
    <mergeCell ref="A897:I897"/>
    <mergeCell ref="A913:G913"/>
    <mergeCell ref="A912:I91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911:I911"/>
    <mergeCell ref="A918:I918"/>
    <mergeCell ref="A914:I914"/>
    <mergeCell ref="A915:I915"/>
    <mergeCell ref="A916:I916"/>
    <mergeCell ref="A917:I917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2"/>
  <sheetViews>
    <sheetView workbookViewId="0">
      <selection activeCell="O9" sqref="O9"/>
    </sheetView>
  </sheetViews>
  <sheetFormatPr defaultRowHeight="15" x14ac:dyDescent="0.25"/>
  <cols>
    <col min="1" max="1" width="30.85546875" style="61" customWidth="1"/>
    <col min="2" max="2" width="21.5703125" style="62" customWidth="1"/>
    <col min="3" max="3" width="13.42578125" style="356" customWidth="1"/>
    <col min="4" max="4" width="11.42578125" style="143" customWidth="1"/>
    <col min="5" max="5" width="10" style="143" customWidth="1"/>
    <col min="6" max="6" width="11.42578125" style="143" customWidth="1"/>
    <col min="7" max="7" width="12.140625" style="143" customWidth="1"/>
    <col min="8" max="8" width="19.85546875" style="343" customWidth="1"/>
    <col min="9" max="11" width="9.140625" style="65"/>
    <col min="12" max="14" width="9.140625" style="357"/>
  </cols>
  <sheetData>
    <row r="1" spans="1:8" ht="17.25" customHeight="1" x14ac:dyDescent="0.25">
      <c r="A1" s="62" t="s">
        <v>277</v>
      </c>
      <c r="C1" s="62"/>
      <c r="D1" s="63"/>
      <c r="E1" s="479" t="s">
        <v>281</v>
      </c>
      <c r="F1" s="479"/>
      <c r="G1" s="479"/>
      <c r="H1" s="65"/>
    </row>
    <row r="2" spans="1:8" ht="55.5" customHeight="1" x14ac:dyDescent="0.25">
      <c r="A2" s="62" t="s">
        <v>297</v>
      </c>
      <c r="C2" s="62"/>
      <c r="D2" s="63"/>
      <c r="E2" s="480" t="s">
        <v>289</v>
      </c>
      <c r="F2" s="480"/>
      <c r="G2" s="480"/>
      <c r="H2" s="65"/>
    </row>
    <row r="3" spans="1:8" x14ac:dyDescent="0.25">
      <c r="A3" s="65" t="s">
        <v>282</v>
      </c>
      <c r="B3" s="65"/>
      <c r="C3" s="66"/>
      <c r="D3" s="67"/>
      <c r="E3" s="481" t="s">
        <v>291</v>
      </c>
      <c r="F3" s="481"/>
      <c r="G3" s="481"/>
      <c r="H3" s="65"/>
    </row>
    <row r="4" spans="1:8" x14ac:dyDescent="0.25">
      <c r="A4" s="65"/>
      <c r="B4" s="65"/>
      <c r="C4" s="66"/>
      <c r="D4" s="67"/>
      <c r="E4" s="481" t="s">
        <v>437</v>
      </c>
      <c r="F4" s="481"/>
      <c r="G4" s="481"/>
      <c r="H4" s="65"/>
    </row>
    <row r="5" spans="1:8" x14ac:dyDescent="0.25">
      <c r="A5" s="65"/>
      <c r="B5" s="65"/>
      <c r="C5" s="144" t="s">
        <v>0</v>
      </c>
      <c r="D5" s="144"/>
      <c r="E5" s="144"/>
      <c r="F5" s="144"/>
      <c r="G5" s="144"/>
      <c r="H5" s="65"/>
    </row>
    <row r="6" spans="1:8" ht="31.5" customHeight="1" x14ac:dyDescent="0.25">
      <c r="A6" s="65"/>
      <c r="B6" s="65"/>
      <c r="C6" s="68" t="s">
        <v>246</v>
      </c>
      <c r="D6" s="68"/>
      <c r="E6" s="68"/>
      <c r="F6" s="68"/>
      <c r="G6" s="68"/>
      <c r="H6" s="65"/>
    </row>
    <row r="7" spans="1:8" x14ac:dyDescent="0.25">
      <c r="A7" s="65"/>
      <c r="B7" s="65"/>
      <c r="C7" s="68" t="s">
        <v>290</v>
      </c>
      <c r="D7" s="68"/>
      <c r="E7" s="68"/>
      <c r="F7" s="68"/>
      <c r="G7" s="68"/>
      <c r="H7" s="65"/>
    </row>
    <row r="8" spans="1:8" ht="22.5" customHeight="1" x14ac:dyDescent="0.25">
      <c r="A8" s="65"/>
      <c r="B8" s="65" t="s">
        <v>353</v>
      </c>
      <c r="C8" s="65"/>
      <c r="D8" s="68"/>
      <c r="E8" s="68"/>
      <c r="F8" s="68"/>
      <c r="G8" s="68"/>
      <c r="H8" s="65"/>
    </row>
    <row r="9" spans="1:8" ht="31.5" customHeight="1" thickBot="1" x14ac:dyDescent="0.3">
      <c r="A9" s="61" t="s">
        <v>2</v>
      </c>
      <c r="C9" s="180"/>
      <c r="H9" s="142"/>
    </row>
    <row r="10" spans="1:8" ht="31.5" customHeight="1" x14ac:dyDescent="0.25">
      <c r="A10" s="466" t="s">
        <v>234</v>
      </c>
      <c r="B10" s="467"/>
      <c r="C10" s="468" t="s">
        <v>230</v>
      </c>
      <c r="D10" s="471" t="s">
        <v>231</v>
      </c>
      <c r="E10" s="472"/>
      <c r="F10" s="473"/>
      <c r="G10" s="176" t="s">
        <v>4</v>
      </c>
      <c r="H10" s="316" t="s">
        <v>232</v>
      </c>
    </row>
    <row r="11" spans="1:8" ht="31.5" customHeight="1" thickBot="1" x14ac:dyDescent="0.3">
      <c r="A11" s="474" t="s">
        <v>233</v>
      </c>
      <c r="B11" s="475"/>
      <c r="C11" s="469"/>
      <c r="D11" s="317"/>
      <c r="E11" s="318"/>
      <c r="F11" s="319"/>
      <c r="G11" s="320" t="s">
        <v>6</v>
      </c>
      <c r="H11" s="140"/>
    </row>
    <row r="12" spans="1:8" ht="15.75" thickBot="1" x14ac:dyDescent="0.3">
      <c r="A12" s="476"/>
      <c r="B12" s="477"/>
      <c r="C12" s="470"/>
      <c r="D12" s="321" t="s">
        <v>9</v>
      </c>
      <c r="E12" s="321" t="s">
        <v>10</v>
      </c>
      <c r="F12" s="322" t="s">
        <v>11</v>
      </c>
      <c r="G12" s="322" t="s">
        <v>12</v>
      </c>
      <c r="H12" s="323"/>
    </row>
    <row r="13" spans="1:8" x14ac:dyDescent="0.25">
      <c r="A13" s="324"/>
      <c r="B13" s="172" t="s">
        <v>13</v>
      </c>
      <c r="C13" s="173"/>
      <c r="D13" s="138"/>
      <c r="E13" s="138"/>
      <c r="F13" s="186"/>
      <c r="G13" s="138"/>
      <c r="H13" s="316"/>
    </row>
    <row r="14" spans="1:8" x14ac:dyDescent="0.25">
      <c r="A14" s="136" t="s">
        <v>173</v>
      </c>
      <c r="C14" s="137" t="s">
        <v>251</v>
      </c>
      <c r="D14" s="139">
        <v>7.5</v>
      </c>
      <c r="E14" s="138">
        <v>7.5</v>
      </c>
      <c r="F14" s="138">
        <v>18.399999999999999</v>
      </c>
      <c r="G14" s="139">
        <v>171.1</v>
      </c>
      <c r="H14" s="140" t="s">
        <v>56</v>
      </c>
    </row>
    <row r="15" spans="1:8" x14ac:dyDescent="0.25">
      <c r="A15" s="314" t="s">
        <v>160</v>
      </c>
      <c r="B15" s="65"/>
      <c r="C15" s="157" t="s">
        <v>264</v>
      </c>
      <c r="D15" s="150">
        <v>0.05</v>
      </c>
      <c r="E15" s="162">
        <v>0.01</v>
      </c>
      <c r="F15" s="144">
        <v>4.42</v>
      </c>
      <c r="G15" s="162">
        <v>18</v>
      </c>
      <c r="H15" s="140" t="s">
        <v>257</v>
      </c>
    </row>
    <row r="16" spans="1:8" ht="15.75" thickBot="1" x14ac:dyDescent="0.3">
      <c r="A16" s="136" t="s">
        <v>23</v>
      </c>
      <c r="C16" s="167" t="s">
        <v>158</v>
      </c>
      <c r="D16" s="166">
        <v>1.9</v>
      </c>
      <c r="E16" s="137">
        <v>4.4000000000000004</v>
      </c>
      <c r="F16" s="168">
        <v>13</v>
      </c>
      <c r="G16" s="137">
        <v>99</v>
      </c>
      <c r="H16" s="140" t="s">
        <v>24</v>
      </c>
    </row>
    <row r="17" spans="1:8" ht="15.75" thickBot="1" x14ac:dyDescent="0.3">
      <c r="A17" s="141" t="s">
        <v>26</v>
      </c>
      <c r="B17" s="325"/>
      <c r="C17" s="326">
        <v>347</v>
      </c>
      <c r="D17" s="321">
        <f>SUM(D13:D16)</f>
        <v>9.4499999999999993</v>
      </c>
      <c r="E17" s="321">
        <f>SUM(E13:E16)</f>
        <v>11.91</v>
      </c>
      <c r="F17" s="321">
        <f>SUM(F13:F16)</f>
        <v>35.82</v>
      </c>
      <c r="G17" s="321">
        <f>SUM(G13:G16)</f>
        <v>288.10000000000002</v>
      </c>
      <c r="H17" s="323"/>
    </row>
    <row r="18" spans="1:8" x14ac:dyDescent="0.25">
      <c r="A18" s="136" t="s">
        <v>27</v>
      </c>
      <c r="C18" s="137">
        <v>125</v>
      </c>
      <c r="D18" s="139">
        <v>0.6</v>
      </c>
      <c r="E18" s="138">
        <v>0.3</v>
      </c>
      <c r="F18" s="143">
        <v>13</v>
      </c>
      <c r="G18" s="138">
        <v>57</v>
      </c>
      <c r="H18" s="140" t="s">
        <v>272</v>
      </c>
    </row>
    <row r="19" spans="1:8" ht="15.75" thickBot="1" x14ac:dyDescent="0.3">
      <c r="A19" s="136" t="s">
        <v>294</v>
      </c>
      <c r="C19" s="137"/>
      <c r="D19" s="139"/>
      <c r="E19" s="138"/>
      <c r="G19" s="138"/>
      <c r="H19" s="140"/>
    </row>
    <row r="20" spans="1:8" ht="15.75" thickBot="1" x14ac:dyDescent="0.3">
      <c r="A20" s="141" t="s">
        <v>26</v>
      </c>
      <c r="B20" s="325"/>
      <c r="C20" s="326">
        <v>125</v>
      </c>
      <c r="D20" s="321">
        <f>SUM(D18)</f>
        <v>0.6</v>
      </c>
      <c r="E20" s="321">
        <f>SUM(E18)</f>
        <v>0.3</v>
      </c>
      <c r="F20" s="321">
        <f>SUM(F18)</f>
        <v>13</v>
      </c>
      <c r="G20" s="321">
        <f>SUM(G18)</f>
        <v>57</v>
      </c>
      <c r="H20" s="323"/>
    </row>
    <row r="21" spans="1:8" ht="15.75" thickBot="1" x14ac:dyDescent="0.3">
      <c r="A21" s="324"/>
      <c r="B21" s="172"/>
      <c r="C21" s="173">
        <v>472</v>
      </c>
      <c r="D21" s="175">
        <f>D17+D20</f>
        <v>10.049999999999999</v>
      </c>
      <c r="E21" s="175">
        <f>E17+E20</f>
        <v>12.21</v>
      </c>
      <c r="F21" s="175">
        <f>F17+F20</f>
        <v>48.82</v>
      </c>
      <c r="G21" s="175">
        <f>G17+G20</f>
        <v>345.1</v>
      </c>
      <c r="H21" s="316"/>
    </row>
    <row r="22" spans="1:8" x14ac:dyDescent="0.25">
      <c r="A22" s="324"/>
      <c r="B22" s="172" t="s">
        <v>28</v>
      </c>
      <c r="C22" s="173"/>
      <c r="D22" s="175"/>
      <c r="E22" s="174"/>
      <c r="F22" s="175"/>
      <c r="G22" s="174"/>
      <c r="H22" s="316"/>
    </row>
    <row r="23" spans="1:8" x14ac:dyDescent="0.25">
      <c r="A23" s="136" t="s">
        <v>332</v>
      </c>
      <c r="C23" s="137">
        <v>30</v>
      </c>
      <c r="D23" s="143">
        <v>0.5</v>
      </c>
      <c r="E23" s="138">
        <v>1.5</v>
      </c>
      <c r="F23" s="143">
        <v>2.8</v>
      </c>
      <c r="G23" s="139">
        <v>27</v>
      </c>
      <c r="H23" s="147" t="s">
        <v>418</v>
      </c>
    </row>
    <row r="24" spans="1:8" ht="25.5" x14ac:dyDescent="0.25">
      <c r="A24" s="136" t="s">
        <v>369</v>
      </c>
      <c r="C24" s="137" t="s">
        <v>229</v>
      </c>
      <c r="D24" s="143">
        <v>3</v>
      </c>
      <c r="E24" s="138">
        <v>4.32</v>
      </c>
      <c r="F24" s="143">
        <v>11.34</v>
      </c>
      <c r="G24" s="139">
        <v>99</v>
      </c>
      <c r="H24" s="140" t="s">
        <v>209</v>
      </c>
    </row>
    <row r="25" spans="1:8" ht="26.25" x14ac:dyDescent="0.25">
      <c r="A25" s="136" t="s">
        <v>372</v>
      </c>
      <c r="C25" s="137">
        <v>50</v>
      </c>
      <c r="D25" s="137">
        <v>3.87</v>
      </c>
      <c r="E25" s="168">
        <v>5</v>
      </c>
      <c r="F25" s="137">
        <v>3.13</v>
      </c>
      <c r="G25" s="168">
        <v>73</v>
      </c>
      <c r="H25" s="140" t="s">
        <v>386</v>
      </c>
    </row>
    <row r="26" spans="1:8" x14ac:dyDescent="0.25">
      <c r="A26" s="136" t="s">
        <v>250</v>
      </c>
      <c r="C26" s="137" t="s">
        <v>401</v>
      </c>
      <c r="D26" s="138">
        <v>5.5</v>
      </c>
      <c r="E26" s="138">
        <v>5</v>
      </c>
      <c r="F26" s="138">
        <v>32</v>
      </c>
      <c r="G26" s="138">
        <v>195</v>
      </c>
      <c r="H26" s="140" t="s">
        <v>273</v>
      </c>
    </row>
    <row r="27" spans="1:8" x14ac:dyDescent="0.25">
      <c r="A27" s="136" t="s">
        <v>339</v>
      </c>
      <c r="C27" s="137">
        <v>150</v>
      </c>
      <c r="D27" s="139"/>
      <c r="E27" s="138"/>
      <c r="F27" s="143">
        <v>8.34</v>
      </c>
      <c r="G27" s="139">
        <v>33.340000000000003</v>
      </c>
      <c r="H27" s="140" t="s">
        <v>344</v>
      </c>
    </row>
    <row r="28" spans="1:8" ht="15.75" thickBot="1" x14ac:dyDescent="0.3">
      <c r="A28" s="136" t="s">
        <v>46</v>
      </c>
      <c r="C28" s="137">
        <v>30</v>
      </c>
      <c r="D28" s="137">
        <v>1.5</v>
      </c>
      <c r="E28" s="168">
        <v>0.3</v>
      </c>
      <c r="F28" s="137">
        <v>14.3</v>
      </c>
      <c r="G28" s="168">
        <v>66</v>
      </c>
      <c r="H28" s="140"/>
    </row>
    <row r="29" spans="1:8" ht="15.75" thickBot="1" x14ac:dyDescent="0.3">
      <c r="A29" s="141" t="s">
        <v>26</v>
      </c>
      <c r="B29" s="325"/>
      <c r="C29" s="321">
        <v>532.5</v>
      </c>
      <c r="D29" s="322">
        <f>SUM(D23:D28)</f>
        <v>14.370000000000001</v>
      </c>
      <c r="E29" s="322">
        <f>SUM(E23:E28)</f>
        <v>16.12</v>
      </c>
      <c r="F29" s="322">
        <f>SUM(F23:F28)</f>
        <v>71.91</v>
      </c>
      <c r="G29" s="322">
        <f>SUM(G23:G28)</f>
        <v>493.34000000000003</v>
      </c>
      <c r="H29" s="323"/>
    </row>
    <row r="30" spans="1:8" x14ac:dyDescent="0.25">
      <c r="A30" s="136"/>
      <c r="B30" s="62" t="s">
        <v>47</v>
      </c>
      <c r="C30" s="137"/>
      <c r="D30" s="139"/>
      <c r="E30" s="138"/>
      <c r="F30" s="186"/>
      <c r="H30" s="140"/>
    </row>
    <row r="31" spans="1:8" ht="26.25" x14ac:dyDescent="0.25">
      <c r="A31" s="136" t="s">
        <v>84</v>
      </c>
      <c r="C31" s="137">
        <v>40</v>
      </c>
      <c r="D31" s="138">
        <v>3.6</v>
      </c>
      <c r="E31" s="143">
        <v>4</v>
      </c>
      <c r="F31" s="138">
        <v>29</v>
      </c>
      <c r="G31" s="143">
        <v>167</v>
      </c>
      <c r="H31" s="140" t="s">
        <v>326</v>
      </c>
    </row>
    <row r="32" spans="1:8" x14ac:dyDescent="0.25">
      <c r="A32" s="136" t="s">
        <v>82</v>
      </c>
      <c r="C32" s="157">
        <v>100</v>
      </c>
      <c r="D32" s="162">
        <v>3</v>
      </c>
      <c r="E32" s="162">
        <v>2.5</v>
      </c>
      <c r="F32" s="162">
        <v>4.5</v>
      </c>
      <c r="G32" s="162">
        <v>54.3</v>
      </c>
      <c r="H32" s="140" t="s">
        <v>159</v>
      </c>
    </row>
    <row r="33" spans="1:8" x14ac:dyDescent="0.25">
      <c r="A33" s="136" t="s">
        <v>305</v>
      </c>
      <c r="C33" s="137" t="s">
        <v>373</v>
      </c>
      <c r="D33" s="143">
        <v>4.5</v>
      </c>
      <c r="E33" s="138">
        <v>7.6</v>
      </c>
      <c r="F33" s="143">
        <v>13</v>
      </c>
      <c r="G33" s="139">
        <v>138</v>
      </c>
      <c r="H33" s="140" t="s">
        <v>321</v>
      </c>
    </row>
    <row r="34" spans="1:8" x14ac:dyDescent="0.25">
      <c r="A34" s="136" t="s">
        <v>324</v>
      </c>
      <c r="C34" s="137">
        <v>150</v>
      </c>
      <c r="D34" s="139">
        <v>0.5</v>
      </c>
      <c r="E34" s="138">
        <v>2.5000000000000001E-2</v>
      </c>
      <c r="F34" s="143">
        <v>12.5</v>
      </c>
      <c r="G34" s="138">
        <v>52.1</v>
      </c>
      <c r="H34" s="140" t="s">
        <v>325</v>
      </c>
    </row>
    <row r="35" spans="1:8" ht="31.5" customHeight="1" thickBot="1" x14ac:dyDescent="0.3">
      <c r="A35" s="136" t="s">
        <v>38</v>
      </c>
      <c r="C35" s="137">
        <v>20</v>
      </c>
      <c r="D35" s="184">
        <v>1.6</v>
      </c>
      <c r="E35" s="178">
        <v>0.2</v>
      </c>
      <c r="F35" s="185">
        <v>9.8000000000000007</v>
      </c>
      <c r="G35" s="327">
        <v>47</v>
      </c>
      <c r="H35" s="140"/>
    </row>
    <row r="36" spans="1:8" ht="22.5" customHeight="1" thickBot="1" x14ac:dyDescent="0.3">
      <c r="A36" s="328" t="s">
        <v>26</v>
      </c>
      <c r="B36" s="329"/>
      <c r="C36" s="330">
        <v>430</v>
      </c>
      <c r="D36" s="331">
        <f>SUM(D31:D35)</f>
        <v>13.2</v>
      </c>
      <c r="E36" s="331">
        <f>SUM(E31:E35)</f>
        <v>14.324999999999999</v>
      </c>
      <c r="F36" s="331">
        <f>SUM(F31:F35)</f>
        <v>68.8</v>
      </c>
      <c r="G36" s="331">
        <f>SUM(G31:G35)</f>
        <v>458.40000000000003</v>
      </c>
      <c r="H36" s="323"/>
    </row>
    <row r="37" spans="1:8" ht="24.75" customHeight="1" thickBot="1" x14ac:dyDescent="0.3">
      <c r="A37" s="141" t="s">
        <v>60</v>
      </c>
      <c r="B37" s="325"/>
      <c r="C37" s="332">
        <f>C17+C20+C29+C36</f>
        <v>1434.5</v>
      </c>
      <c r="D37" s="332">
        <f>D17+D20+D29+D36</f>
        <v>37.620000000000005</v>
      </c>
      <c r="E37" s="332">
        <f>E17+E20+E29+E36</f>
        <v>42.655000000000001</v>
      </c>
      <c r="F37" s="332">
        <f>F17+F20+F29+F36</f>
        <v>189.52999999999997</v>
      </c>
      <c r="G37" s="332">
        <f>G17+G20+G29+G36</f>
        <v>1296.8400000000001</v>
      </c>
      <c r="H37" s="316"/>
    </row>
    <row r="38" spans="1:8" ht="22.5" customHeight="1" thickBot="1" x14ac:dyDescent="0.3">
      <c r="A38" s="61" t="s">
        <v>61</v>
      </c>
      <c r="C38" s="180"/>
      <c r="H38" s="334"/>
    </row>
    <row r="39" spans="1:8" ht="31.5" customHeight="1" x14ac:dyDescent="0.25">
      <c r="A39" s="466" t="s">
        <v>234</v>
      </c>
      <c r="B39" s="467"/>
      <c r="C39" s="468" t="s">
        <v>230</v>
      </c>
      <c r="D39" s="471" t="s">
        <v>231</v>
      </c>
      <c r="E39" s="472"/>
      <c r="F39" s="473"/>
      <c r="G39" s="176" t="s">
        <v>4</v>
      </c>
      <c r="H39" s="316" t="s">
        <v>232</v>
      </c>
    </row>
    <row r="40" spans="1:8" ht="15.75" thickBot="1" x14ac:dyDescent="0.3">
      <c r="A40" s="474" t="s">
        <v>233</v>
      </c>
      <c r="B40" s="475"/>
      <c r="C40" s="469"/>
      <c r="D40" s="317"/>
      <c r="E40" s="318"/>
      <c r="F40" s="319"/>
      <c r="G40" s="320" t="s">
        <v>6</v>
      </c>
      <c r="H40" s="140"/>
    </row>
    <row r="41" spans="1:8" ht="15.75" thickBot="1" x14ac:dyDescent="0.3">
      <c r="A41" s="476"/>
      <c r="B41" s="477"/>
      <c r="C41" s="470"/>
      <c r="D41" s="321" t="s">
        <v>9</v>
      </c>
      <c r="E41" s="321" t="s">
        <v>10</v>
      </c>
      <c r="F41" s="322" t="s">
        <v>11</v>
      </c>
      <c r="G41" s="322" t="s">
        <v>12</v>
      </c>
      <c r="H41" s="323"/>
    </row>
    <row r="42" spans="1:8" x14ac:dyDescent="0.25">
      <c r="A42" s="324"/>
      <c r="B42" s="172" t="s">
        <v>13</v>
      </c>
      <c r="C42" s="173"/>
      <c r="D42" s="176"/>
      <c r="E42" s="175"/>
      <c r="F42" s="175"/>
      <c r="G42" s="176"/>
      <c r="H42" s="316"/>
    </row>
    <row r="43" spans="1:8" x14ac:dyDescent="0.25">
      <c r="A43" s="136" t="s">
        <v>100</v>
      </c>
      <c r="C43" s="137" t="s">
        <v>251</v>
      </c>
      <c r="D43" s="139">
        <v>3.9</v>
      </c>
      <c r="E43" s="138">
        <v>4.3499999999999996</v>
      </c>
      <c r="F43" s="138">
        <v>19</v>
      </c>
      <c r="G43" s="139">
        <v>131</v>
      </c>
      <c r="H43" s="140" t="s">
        <v>189</v>
      </c>
    </row>
    <row r="44" spans="1:8" ht="26.25" x14ac:dyDescent="0.25">
      <c r="A44" s="136" t="s">
        <v>63</v>
      </c>
      <c r="C44" s="137">
        <v>160</v>
      </c>
      <c r="D44" s="139">
        <v>2.15</v>
      </c>
      <c r="E44" s="138">
        <v>2.29</v>
      </c>
      <c r="F44" s="138">
        <v>12.09</v>
      </c>
      <c r="G44" s="139">
        <v>65.16</v>
      </c>
      <c r="H44" s="140" t="s">
        <v>329</v>
      </c>
    </row>
    <row r="45" spans="1:8" ht="15.75" thickBot="1" x14ac:dyDescent="0.3">
      <c r="A45" s="136" t="s">
        <v>161</v>
      </c>
      <c r="C45" s="167" t="s">
        <v>320</v>
      </c>
      <c r="D45" s="139">
        <v>3.5</v>
      </c>
      <c r="E45" s="138">
        <v>5.95</v>
      </c>
      <c r="F45" s="143">
        <v>12.9</v>
      </c>
      <c r="G45" s="139">
        <v>119.6</v>
      </c>
      <c r="H45" s="140" t="s">
        <v>162</v>
      </c>
    </row>
    <row r="46" spans="1:8" ht="15.75" thickBot="1" x14ac:dyDescent="0.3">
      <c r="A46" s="141" t="s">
        <v>26</v>
      </c>
      <c r="B46" s="325"/>
      <c r="C46" s="326">
        <v>346</v>
      </c>
      <c r="D46" s="322">
        <f>SUM(D42:D45)</f>
        <v>9.5500000000000007</v>
      </c>
      <c r="E46" s="322">
        <v>12.33</v>
      </c>
      <c r="F46" s="322">
        <f>SUM(F42:F45)</f>
        <v>43.99</v>
      </c>
      <c r="G46" s="322">
        <f>SUM(G42:G45)</f>
        <v>315.76</v>
      </c>
      <c r="H46" s="323"/>
    </row>
    <row r="47" spans="1:8" x14ac:dyDescent="0.25">
      <c r="A47" s="69" t="s">
        <v>382</v>
      </c>
      <c r="B47" s="153"/>
      <c r="C47" s="137">
        <v>125</v>
      </c>
      <c r="D47" s="139">
        <v>13</v>
      </c>
      <c r="E47" s="138"/>
      <c r="G47" s="138">
        <v>55</v>
      </c>
      <c r="H47" s="147"/>
    </row>
    <row r="48" spans="1:8" ht="15.75" thickBot="1" x14ac:dyDescent="0.3">
      <c r="A48" s="69"/>
      <c r="B48" s="153"/>
      <c r="C48" s="137"/>
      <c r="D48" s="139"/>
      <c r="E48" s="138"/>
      <c r="F48" s="155"/>
      <c r="G48" s="138"/>
      <c r="H48" s="147"/>
    </row>
    <row r="49" spans="1:8" ht="15.75" thickBot="1" x14ac:dyDescent="0.3">
      <c r="A49" s="141" t="s">
        <v>26</v>
      </c>
      <c r="B49" s="325"/>
      <c r="C49" s="326">
        <v>85</v>
      </c>
      <c r="D49" s="321">
        <f>SUM(D47)</f>
        <v>13</v>
      </c>
      <c r="E49" s="321">
        <f>SUM(E47)</f>
        <v>0</v>
      </c>
      <c r="F49" s="321">
        <f>SUM(F47)</f>
        <v>0</v>
      </c>
      <c r="G49" s="321">
        <f>SUM(G47)</f>
        <v>55</v>
      </c>
      <c r="H49" s="323"/>
    </row>
    <row r="50" spans="1:8" ht="15.75" thickBot="1" x14ac:dyDescent="0.3">
      <c r="A50" s="324"/>
      <c r="B50" s="172"/>
      <c r="C50" s="173">
        <v>471</v>
      </c>
      <c r="D50" s="176">
        <f>D46+D49</f>
        <v>22.55</v>
      </c>
      <c r="E50" s="176">
        <f>E46+E49</f>
        <v>12.33</v>
      </c>
      <c r="F50" s="176">
        <f>F46+F49</f>
        <v>43.99</v>
      </c>
      <c r="G50" s="176">
        <f>G46+G49</f>
        <v>370.76</v>
      </c>
      <c r="H50" s="316"/>
    </row>
    <row r="51" spans="1:8" x14ac:dyDescent="0.25">
      <c r="A51" s="324"/>
      <c r="B51" s="172" t="s">
        <v>28</v>
      </c>
      <c r="C51" s="335"/>
      <c r="D51" s="176"/>
      <c r="E51" s="176"/>
      <c r="F51" s="175"/>
      <c r="G51" s="176"/>
      <c r="H51" s="316"/>
    </row>
    <row r="52" spans="1:8" x14ac:dyDescent="0.25">
      <c r="A52" s="136" t="s">
        <v>413</v>
      </c>
      <c r="B52" s="153"/>
      <c r="C52" s="154">
        <v>30</v>
      </c>
      <c r="D52" s="155">
        <v>0.21</v>
      </c>
      <c r="E52" s="138">
        <v>0.03</v>
      </c>
      <c r="F52" s="155">
        <v>0.56999999999999995</v>
      </c>
      <c r="G52" s="139">
        <v>3.39</v>
      </c>
      <c r="H52" s="138" t="s">
        <v>349</v>
      </c>
    </row>
    <row r="53" spans="1:8" ht="25.5" x14ac:dyDescent="0.25">
      <c r="A53" s="136" t="s">
        <v>228</v>
      </c>
      <c r="C53" s="137" t="s">
        <v>208</v>
      </c>
      <c r="D53" s="139">
        <v>4.7</v>
      </c>
      <c r="E53" s="138">
        <v>3.9</v>
      </c>
      <c r="F53" s="143">
        <v>23</v>
      </c>
      <c r="G53" s="139">
        <v>146</v>
      </c>
      <c r="H53" s="140" t="s">
        <v>217</v>
      </c>
    </row>
    <row r="54" spans="1:8" x14ac:dyDescent="0.25">
      <c r="A54" s="136" t="s">
        <v>364</v>
      </c>
      <c r="C54" s="137">
        <v>50</v>
      </c>
      <c r="D54" s="139">
        <v>4.4000000000000004</v>
      </c>
      <c r="E54" s="138">
        <v>8.3000000000000007</v>
      </c>
      <c r="F54" s="143">
        <v>2</v>
      </c>
      <c r="G54" s="138">
        <v>100</v>
      </c>
      <c r="H54" s="140" t="s">
        <v>390</v>
      </c>
    </row>
    <row r="55" spans="1:8" x14ac:dyDescent="0.25">
      <c r="A55" s="136" t="s">
        <v>88</v>
      </c>
      <c r="C55" s="137">
        <v>110</v>
      </c>
      <c r="D55" s="143">
        <v>3.13</v>
      </c>
      <c r="E55" s="138">
        <v>3.76</v>
      </c>
      <c r="F55" s="143">
        <v>13.03</v>
      </c>
      <c r="G55" s="139">
        <v>131.15</v>
      </c>
      <c r="H55" s="140" t="s">
        <v>215</v>
      </c>
    </row>
    <row r="56" spans="1:8" x14ac:dyDescent="0.25">
      <c r="A56" s="136" t="s">
        <v>431</v>
      </c>
      <c r="C56" s="137">
        <v>150</v>
      </c>
      <c r="D56" s="139">
        <v>0.1</v>
      </c>
      <c r="E56" s="138">
        <v>0.1</v>
      </c>
      <c r="F56" s="143">
        <v>10.199999999999999</v>
      </c>
      <c r="G56" s="138">
        <v>42.1</v>
      </c>
      <c r="H56" s="140" t="s">
        <v>432</v>
      </c>
    </row>
    <row r="57" spans="1:8" ht="15.75" thickBot="1" x14ac:dyDescent="0.3">
      <c r="A57" s="136" t="s">
        <v>46</v>
      </c>
      <c r="C57" s="137">
        <v>30</v>
      </c>
      <c r="D57" s="137">
        <v>1.5</v>
      </c>
      <c r="E57" s="168">
        <v>0.3</v>
      </c>
      <c r="F57" s="137">
        <v>14.3</v>
      </c>
      <c r="G57" s="168">
        <v>66</v>
      </c>
      <c r="H57" s="140"/>
    </row>
    <row r="58" spans="1:8" ht="15.75" thickBot="1" x14ac:dyDescent="0.3">
      <c r="A58" s="141" t="s">
        <v>26</v>
      </c>
      <c r="B58" s="325"/>
      <c r="C58" s="321">
        <v>535</v>
      </c>
      <c r="D58" s="322">
        <f>SUM(D52:D57)</f>
        <v>14.040000000000001</v>
      </c>
      <c r="E58" s="322">
        <f>SUM(E52:E57)</f>
        <v>16.39</v>
      </c>
      <c r="F58" s="322">
        <f>SUM(F52:F57)</f>
        <v>63.099999999999994</v>
      </c>
      <c r="G58" s="322">
        <f>SUM(G52:G57)</f>
        <v>488.64</v>
      </c>
      <c r="H58" s="323"/>
    </row>
    <row r="59" spans="1:8" x14ac:dyDescent="0.25">
      <c r="A59" s="136"/>
      <c r="B59" s="62" t="s">
        <v>47</v>
      </c>
      <c r="C59" s="167"/>
      <c r="D59" s="138"/>
      <c r="E59" s="138"/>
      <c r="F59" s="138"/>
      <c r="G59" s="139"/>
      <c r="H59" s="140"/>
    </row>
    <row r="60" spans="1:8" x14ac:dyDescent="0.25">
      <c r="A60" s="136" t="s">
        <v>71</v>
      </c>
      <c r="C60" s="137">
        <v>10</v>
      </c>
      <c r="D60" s="138">
        <v>2.2000000000000002</v>
      </c>
      <c r="E60" s="143">
        <v>2.8</v>
      </c>
      <c r="F60" s="138">
        <v>20.5</v>
      </c>
      <c r="G60" s="143">
        <v>114</v>
      </c>
      <c r="H60" s="140"/>
    </row>
    <row r="61" spans="1:8" x14ac:dyDescent="0.25">
      <c r="A61" s="136" t="s">
        <v>384</v>
      </c>
      <c r="C61" s="137"/>
      <c r="D61" s="139"/>
      <c r="H61" s="140"/>
    </row>
    <row r="62" spans="1:8" x14ac:dyDescent="0.25">
      <c r="A62" s="136" t="s">
        <v>261</v>
      </c>
      <c r="C62" s="137">
        <v>100</v>
      </c>
      <c r="D62" s="143">
        <v>2.2999999999999998</v>
      </c>
      <c r="E62" s="138">
        <v>2.5</v>
      </c>
      <c r="F62" s="143">
        <v>3.6</v>
      </c>
      <c r="G62" s="138">
        <v>46</v>
      </c>
      <c r="H62" s="140" t="s">
        <v>262</v>
      </c>
    </row>
    <row r="63" spans="1:8" ht="25.5" x14ac:dyDescent="0.25">
      <c r="A63" s="136" t="s">
        <v>402</v>
      </c>
      <c r="C63" s="137" t="s">
        <v>374</v>
      </c>
      <c r="D63" s="144">
        <v>5.82</v>
      </c>
      <c r="E63" s="162">
        <v>8.1</v>
      </c>
      <c r="F63" s="144">
        <v>15.53</v>
      </c>
      <c r="G63" s="162">
        <v>158</v>
      </c>
      <c r="H63" s="140" t="s">
        <v>328</v>
      </c>
    </row>
    <row r="64" spans="1:8" ht="23.25" customHeight="1" x14ac:dyDescent="0.25">
      <c r="A64" s="136" t="s">
        <v>74</v>
      </c>
      <c r="C64" s="167" t="s">
        <v>316</v>
      </c>
      <c r="D64" s="139">
        <v>0.09</v>
      </c>
      <c r="E64" s="138">
        <v>0.01</v>
      </c>
      <c r="F64" s="143">
        <v>8.5</v>
      </c>
      <c r="G64" s="139">
        <v>34.5</v>
      </c>
      <c r="H64" s="140" t="s">
        <v>164</v>
      </c>
    </row>
    <row r="65" spans="1:8" ht="22.5" customHeight="1" thickBot="1" x14ac:dyDescent="0.3">
      <c r="A65" s="136" t="s">
        <v>38</v>
      </c>
      <c r="C65" s="137">
        <v>20</v>
      </c>
      <c r="D65" s="184">
        <v>1.6</v>
      </c>
      <c r="E65" s="178">
        <v>0.2</v>
      </c>
      <c r="F65" s="185">
        <v>9.8000000000000007</v>
      </c>
      <c r="G65" s="327">
        <v>47</v>
      </c>
      <c r="H65" s="140"/>
    </row>
    <row r="66" spans="1:8" ht="22.5" customHeight="1" thickBot="1" x14ac:dyDescent="0.3">
      <c r="A66" s="328" t="s">
        <v>26</v>
      </c>
      <c r="B66" s="329"/>
      <c r="C66" s="336">
        <v>398</v>
      </c>
      <c r="D66" s="331">
        <f>SUM(D60:D65)</f>
        <v>12.01</v>
      </c>
      <c r="E66" s="331">
        <f>SUM(E60:E65)</f>
        <v>13.609999999999998</v>
      </c>
      <c r="F66" s="331">
        <f>SUM(F60:F65)</f>
        <v>57.930000000000007</v>
      </c>
      <c r="G66" s="331">
        <f>SUM(G60:G65)</f>
        <v>399.5</v>
      </c>
      <c r="H66" s="323"/>
    </row>
    <row r="67" spans="1:8" ht="15.75" thickBot="1" x14ac:dyDescent="0.3">
      <c r="A67" s="141" t="s">
        <v>60</v>
      </c>
      <c r="B67" s="325"/>
      <c r="C67" s="321">
        <f>C46+C49+C58+C66</f>
        <v>1364</v>
      </c>
      <c r="D67" s="337">
        <f>D46+D49+D58+D66</f>
        <v>48.6</v>
      </c>
      <c r="E67" s="337">
        <f>E46+E49+E58+E66</f>
        <v>42.33</v>
      </c>
      <c r="F67" s="337">
        <f>F46+F49+F58+F66</f>
        <v>165.02</v>
      </c>
      <c r="G67" s="337">
        <f>G46+G49+G58+G66</f>
        <v>1258.9000000000001</v>
      </c>
      <c r="H67" s="323"/>
    </row>
    <row r="68" spans="1:8" ht="22.5" customHeight="1" thickBot="1" x14ac:dyDescent="0.3">
      <c r="A68" s="61" t="s">
        <v>76</v>
      </c>
      <c r="C68" s="180"/>
      <c r="H68" s="334"/>
    </row>
    <row r="69" spans="1:8" ht="31.5" customHeight="1" x14ac:dyDescent="0.25">
      <c r="A69" s="466" t="s">
        <v>234</v>
      </c>
      <c r="B69" s="467"/>
      <c r="C69" s="468" t="s">
        <v>230</v>
      </c>
      <c r="D69" s="471" t="s">
        <v>231</v>
      </c>
      <c r="E69" s="472"/>
      <c r="F69" s="473"/>
      <c r="G69" s="176" t="s">
        <v>4</v>
      </c>
      <c r="H69" s="316" t="s">
        <v>232</v>
      </c>
    </row>
    <row r="70" spans="1:8" ht="15.75" thickBot="1" x14ac:dyDescent="0.3">
      <c r="A70" s="474" t="s">
        <v>233</v>
      </c>
      <c r="B70" s="475"/>
      <c r="C70" s="469"/>
      <c r="D70" s="317"/>
      <c r="E70" s="318"/>
      <c r="F70" s="319"/>
      <c r="G70" s="320" t="s">
        <v>6</v>
      </c>
      <c r="H70" s="140"/>
    </row>
    <row r="71" spans="1:8" ht="15.75" thickBot="1" x14ac:dyDescent="0.3">
      <c r="A71" s="476"/>
      <c r="B71" s="477"/>
      <c r="C71" s="470"/>
      <c r="D71" s="321" t="s">
        <v>9</v>
      </c>
      <c r="E71" s="321" t="s">
        <v>10</v>
      </c>
      <c r="F71" s="322" t="s">
        <v>11</v>
      </c>
      <c r="G71" s="322" t="s">
        <v>12</v>
      </c>
      <c r="H71" s="323"/>
    </row>
    <row r="72" spans="1:8" x14ac:dyDescent="0.25">
      <c r="A72" s="324"/>
      <c r="B72" s="172" t="s">
        <v>13</v>
      </c>
      <c r="C72" s="173"/>
      <c r="D72" s="176"/>
      <c r="E72" s="175"/>
      <c r="F72" s="174"/>
      <c r="G72" s="175"/>
      <c r="H72" s="316"/>
    </row>
    <row r="73" spans="1:8" ht="25.5" x14ac:dyDescent="0.25">
      <c r="A73" s="136" t="s">
        <v>174</v>
      </c>
      <c r="C73" s="137" t="s">
        <v>251</v>
      </c>
      <c r="D73" s="138">
        <v>5</v>
      </c>
      <c r="E73" s="138">
        <v>5.63</v>
      </c>
      <c r="F73" s="138">
        <v>16.5</v>
      </c>
      <c r="G73" s="138">
        <v>136.5</v>
      </c>
      <c r="H73" s="140" t="s">
        <v>192</v>
      </c>
    </row>
    <row r="74" spans="1:8" x14ac:dyDescent="0.25">
      <c r="A74" s="314" t="s">
        <v>89</v>
      </c>
      <c r="B74" s="65"/>
      <c r="C74" s="157" t="s">
        <v>264</v>
      </c>
      <c r="D74" s="150">
        <v>2.2999999999999998</v>
      </c>
      <c r="E74" s="162">
        <v>2</v>
      </c>
      <c r="F74" s="144">
        <v>11.9</v>
      </c>
      <c r="G74" s="162">
        <v>74.8</v>
      </c>
      <c r="H74" s="140" t="s">
        <v>165</v>
      </c>
    </row>
    <row r="75" spans="1:8" ht="15.75" thickBot="1" x14ac:dyDescent="0.3">
      <c r="A75" s="136" t="s">
        <v>23</v>
      </c>
      <c r="C75" s="167" t="s">
        <v>158</v>
      </c>
      <c r="D75" s="166">
        <v>1.9</v>
      </c>
      <c r="E75" s="137">
        <v>4.4000000000000004</v>
      </c>
      <c r="F75" s="168">
        <v>13</v>
      </c>
      <c r="G75" s="137">
        <v>99</v>
      </c>
      <c r="H75" s="140" t="s">
        <v>24</v>
      </c>
    </row>
    <row r="76" spans="1:8" ht="15.75" thickBot="1" x14ac:dyDescent="0.3">
      <c r="A76" s="141" t="s">
        <v>26</v>
      </c>
      <c r="B76" s="325"/>
      <c r="C76" s="326">
        <v>347</v>
      </c>
      <c r="D76" s="321">
        <f>SUM(D72:D75)</f>
        <v>9.1999999999999993</v>
      </c>
      <c r="E76" s="321">
        <f>SUM(E72:E75)</f>
        <v>12.030000000000001</v>
      </c>
      <c r="F76" s="321">
        <f>SUM(F72:F75)</f>
        <v>41.4</v>
      </c>
      <c r="G76" s="321">
        <f>SUM(G72:G75)</f>
        <v>310.3</v>
      </c>
      <c r="H76" s="323"/>
    </row>
    <row r="77" spans="1:8" x14ac:dyDescent="0.25">
      <c r="A77" s="136" t="s">
        <v>27</v>
      </c>
      <c r="C77" s="137">
        <v>125</v>
      </c>
      <c r="D77" s="139">
        <v>0.8</v>
      </c>
      <c r="E77" s="138">
        <v>0.2</v>
      </c>
      <c r="F77" s="143">
        <v>7</v>
      </c>
      <c r="G77" s="138">
        <v>33</v>
      </c>
      <c r="H77" s="140" t="s">
        <v>272</v>
      </c>
    </row>
    <row r="78" spans="1:8" ht="15.75" thickBot="1" x14ac:dyDescent="0.3">
      <c r="A78" s="136" t="s">
        <v>294</v>
      </c>
      <c r="C78" s="137"/>
      <c r="D78" s="139"/>
      <c r="E78" s="139"/>
      <c r="G78" s="139"/>
      <c r="H78" s="140"/>
    </row>
    <row r="79" spans="1:8" ht="15.75" thickBot="1" x14ac:dyDescent="0.3">
      <c r="A79" s="141" t="s">
        <v>26</v>
      </c>
      <c r="B79" s="325"/>
      <c r="C79" s="326">
        <f>SUM(C77:C77)</f>
        <v>125</v>
      </c>
      <c r="D79" s="322">
        <f>SUM(D77)</f>
        <v>0.8</v>
      </c>
      <c r="E79" s="322">
        <f>SUM(E77)</f>
        <v>0.2</v>
      </c>
      <c r="F79" s="322">
        <f>SUM(F77)</f>
        <v>7</v>
      </c>
      <c r="G79" s="322">
        <f>SUM(G77)</f>
        <v>33</v>
      </c>
      <c r="H79" s="323"/>
    </row>
    <row r="80" spans="1:8" ht="18" customHeight="1" thickBot="1" x14ac:dyDescent="0.3">
      <c r="A80" s="324"/>
      <c r="B80" s="172"/>
      <c r="C80" s="173">
        <v>472</v>
      </c>
      <c r="D80" s="176">
        <f>D76+D79</f>
        <v>10</v>
      </c>
      <c r="E80" s="176">
        <f>E76+E79</f>
        <v>12.23</v>
      </c>
      <c r="F80" s="176">
        <f>F76+F79</f>
        <v>48.4</v>
      </c>
      <c r="G80" s="176">
        <f>G76+G79</f>
        <v>343.3</v>
      </c>
      <c r="H80" s="316"/>
    </row>
    <row r="81" spans="1:8" x14ac:dyDescent="0.25">
      <c r="A81" s="324"/>
      <c r="B81" s="172" t="s">
        <v>28</v>
      </c>
      <c r="C81" s="173"/>
      <c r="D81" s="175"/>
      <c r="E81" s="175"/>
      <c r="F81" s="174"/>
      <c r="G81" s="175"/>
      <c r="H81" s="316"/>
    </row>
    <row r="82" spans="1:8" x14ac:dyDescent="0.25">
      <c r="A82" s="136" t="s">
        <v>423</v>
      </c>
      <c r="B82" s="153"/>
      <c r="C82" s="154">
        <v>30</v>
      </c>
      <c r="D82" s="155">
        <v>0.42</v>
      </c>
      <c r="E82" s="138">
        <v>0.06</v>
      </c>
      <c r="F82" s="155">
        <v>1.3680000000000001</v>
      </c>
      <c r="G82" s="139">
        <v>9</v>
      </c>
      <c r="H82" s="138" t="s">
        <v>349</v>
      </c>
    </row>
    <row r="83" spans="1:8" ht="25.5" x14ac:dyDescent="0.25">
      <c r="A83" s="136" t="s">
        <v>420</v>
      </c>
      <c r="C83" s="137" t="s">
        <v>229</v>
      </c>
      <c r="D83" s="143">
        <v>2</v>
      </c>
      <c r="E83" s="138">
        <v>6.8</v>
      </c>
      <c r="F83" s="143">
        <v>3</v>
      </c>
      <c r="G83" s="138">
        <v>82</v>
      </c>
      <c r="H83" s="140" t="s">
        <v>211</v>
      </c>
    </row>
    <row r="84" spans="1:8" ht="22.5" customHeight="1" x14ac:dyDescent="0.25">
      <c r="A84" s="314" t="s">
        <v>399</v>
      </c>
      <c r="C84" s="137">
        <v>50</v>
      </c>
      <c r="D84" s="143">
        <v>7.21</v>
      </c>
      <c r="E84" s="138">
        <v>4.8600000000000003</v>
      </c>
      <c r="F84" s="143">
        <v>12.14</v>
      </c>
      <c r="G84" s="139">
        <v>121.43</v>
      </c>
      <c r="H84" s="140" t="s">
        <v>400</v>
      </c>
    </row>
    <row r="85" spans="1:8" x14ac:dyDescent="0.25">
      <c r="A85" s="136" t="s">
        <v>104</v>
      </c>
      <c r="C85" s="167" t="s">
        <v>265</v>
      </c>
      <c r="D85" s="143">
        <v>4.0999999999999996</v>
      </c>
      <c r="E85" s="138">
        <v>3</v>
      </c>
      <c r="F85" s="143">
        <v>25</v>
      </c>
      <c r="G85" s="139">
        <v>143.4</v>
      </c>
      <c r="H85" s="140" t="s">
        <v>216</v>
      </c>
    </row>
    <row r="86" spans="1:8" ht="21.75" customHeight="1" x14ac:dyDescent="0.25">
      <c r="A86" s="120" t="s">
        <v>45</v>
      </c>
      <c r="C86" s="137">
        <v>150</v>
      </c>
      <c r="D86" s="166">
        <v>0.15</v>
      </c>
      <c r="E86" s="184">
        <v>0.09</v>
      </c>
      <c r="F86" s="178">
        <v>21.5</v>
      </c>
      <c r="G86" s="170">
        <v>87</v>
      </c>
      <c r="H86" s="338" t="s">
        <v>395</v>
      </c>
    </row>
    <row r="87" spans="1:8" ht="15.75" thickBot="1" x14ac:dyDescent="0.3">
      <c r="A87" s="136" t="s">
        <v>46</v>
      </c>
      <c r="C87" s="137">
        <v>30</v>
      </c>
      <c r="D87" s="137">
        <v>1.5</v>
      </c>
      <c r="E87" s="168">
        <v>0.3</v>
      </c>
      <c r="F87" s="137">
        <v>14.3</v>
      </c>
      <c r="G87" s="168">
        <v>66</v>
      </c>
      <c r="H87" s="140"/>
    </row>
    <row r="88" spans="1:8" ht="15.75" thickBot="1" x14ac:dyDescent="0.3">
      <c r="A88" s="141" t="s">
        <v>26</v>
      </c>
      <c r="B88" s="325"/>
      <c r="C88" s="326">
        <v>530</v>
      </c>
      <c r="D88" s="321">
        <f>SUM(D82:D87)</f>
        <v>15.379999999999999</v>
      </c>
      <c r="E88" s="321">
        <f>SUM(E82:E87)</f>
        <v>15.11</v>
      </c>
      <c r="F88" s="321">
        <f>SUM(F82:F87)</f>
        <v>77.308000000000007</v>
      </c>
      <c r="G88" s="321">
        <f>SUM(G82:G87)</f>
        <v>508.83000000000004</v>
      </c>
      <c r="H88" s="323"/>
    </row>
    <row r="89" spans="1:8" x14ac:dyDescent="0.25">
      <c r="A89" s="324"/>
      <c r="B89" s="172" t="s">
        <v>47</v>
      </c>
      <c r="C89" s="173"/>
      <c r="D89" s="175"/>
      <c r="E89" s="174"/>
      <c r="F89" s="175"/>
      <c r="G89" s="174"/>
      <c r="H89" s="316"/>
    </row>
    <row r="90" spans="1:8" x14ac:dyDescent="0.25">
      <c r="A90" s="136" t="s">
        <v>356</v>
      </c>
      <c r="C90" s="137">
        <v>40</v>
      </c>
      <c r="D90" s="138">
        <v>2.84</v>
      </c>
      <c r="E90" s="143">
        <v>4.7300000000000004</v>
      </c>
      <c r="F90" s="138">
        <v>24.08</v>
      </c>
      <c r="G90" s="143">
        <v>150.4</v>
      </c>
      <c r="H90" s="140" t="s">
        <v>357</v>
      </c>
    </row>
    <row r="91" spans="1:8" x14ac:dyDescent="0.25">
      <c r="A91" s="314" t="s">
        <v>72</v>
      </c>
      <c r="B91" s="65"/>
      <c r="C91" s="157">
        <v>100</v>
      </c>
      <c r="D91" s="162">
        <v>2.9</v>
      </c>
      <c r="E91" s="162">
        <v>2.5</v>
      </c>
      <c r="F91" s="162">
        <v>4.2</v>
      </c>
      <c r="G91" s="162">
        <v>55.6</v>
      </c>
      <c r="H91" s="140" t="s">
        <v>159</v>
      </c>
    </row>
    <row r="92" spans="1:8" ht="23.25" customHeight="1" x14ac:dyDescent="0.25">
      <c r="A92" s="136" t="s">
        <v>340</v>
      </c>
      <c r="C92" s="137" t="s">
        <v>351</v>
      </c>
      <c r="D92" s="139">
        <v>2.5</v>
      </c>
      <c r="E92" s="138">
        <v>2.2999999999999998</v>
      </c>
      <c r="F92" s="143">
        <v>0.15</v>
      </c>
      <c r="G92" s="139">
        <v>31.5</v>
      </c>
      <c r="H92" s="140" t="s">
        <v>352</v>
      </c>
    </row>
    <row r="93" spans="1:8" ht="22.5" customHeight="1" x14ac:dyDescent="0.25">
      <c r="A93" s="314" t="s">
        <v>365</v>
      </c>
      <c r="B93" s="65"/>
      <c r="C93" s="68">
        <v>110</v>
      </c>
      <c r="D93" s="157">
        <v>2.75</v>
      </c>
      <c r="E93" s="68">
        <v>4.4800000000000004</v>
      </c>
      <c r="F93" s="157">
        <v>20</v>
      </c>
      <c r="G93" s="151">
        <v>131</v>
      </c>
      <c r="H93" s="315" t="s">
        <v>366</v>
      </c>
    </row>
    <row r="94" spans="1:8" ht="22.5" customHeight="1" x14ac:dyDescent="0.25">
      <c r="A94" s="136" t="s">
        <v>308</v>
      </c>
      <c r="C94" s="137" t="s">
        <v>317</v>
      </c>
      <c r="D94" s="166">
        <v>0.5</v>
      </c>
      <c r="E94" s="137">
        <v>0.25</v>
      </c>
      <c r="F94" s="168">
        <v>5.4</v>
      </c>
      <c r="G94" s="166">
        <v>25.9</v>
      </c>
      <c r="H94" s="140" t="s">
        <v>299</v>
      </c>
    </row>
    <row r="95" spans="1:8" ht="15.75" thickBot="1" x14ac:dyDescent="0.3">
      <c r="A95" s="136" t="s">
        <v>38</v>
      </c>
      <c r="C95" s="137">
        <v>20</v>
      </c>
      <c r="D95" s="184">
        <v>1.6</v>
      </c>
      <c r="E95" s="178">
        <v>0.2</v>
      </c>
      <c r="F95" s="185">
        <v>9.8000000000000007</v>
      </c>
      <c r="G95" s="327">
        <v>47</v>
      </c>
      <c r="H95" s="140"/>
    </row>
    <row r="96" spans="1:8" ht="15.75" thickBot="1" x14ac:dyDescent="0.3">
      <c r="A96" s="328" t="s">
        <v>26</v>
      </c>
      <c r="B96" s="329"/>
      <c r="C96" s="336">
        <v>448</v>
      </c>
      <c r="D96" s="330">
        <f>SUM(D90:D95)</f>
        <v>13.09</v>
      </c>
      <c r="E96" s="330">
        <f>SUM(E90:E95)</f>
        <v>14.46</v>
      </c>
      <c r="F96" s="330">
        <f>SUM(F90:F95)</f>
        <v>63.629999999999995</v>
      </c>
      <c r="G96" s="330">
        <f>SUM(G90:G95)</f>
        <v>441.4</v>
      </c>
      <c r="H96" s="323"/>
    </row>
    <row r="97" spans="1:8" ht="31.5" customHeight="1" thickBot="1" x14ac:dyDescent="0.3">
      <c r="A97" s="141" t="s">
        <v>60</v>
      </c>
      <c r="B97" s="325"/>
      <c r="C97" s="326">
        <f>C76+C79+C88+C96</f>
        <v>1450</v>
      </c>
      <c r="D97" s="321">
        <f>D76+D79+D88+D96</f>
        <v>38.47</v>
      </c>
      <c r="E97" s="321">
        <f>E76+E79+E88+E96</f>
        <v>41.8</v>
      </c>
      <c r="F97" s="321">
        <f>F76+F79+F88+F96</f>
        <v>189.33799999999999</v>
      </c>
      <c r="G97" s="321">
        <f>G76+G79+G88+G96</f>
        <v>1293.5300000000002</v>
      </c>
      <c r="H97" s="316"/>
    </row>
    <row r="98" spans="1:8" ht="31.5" customHeight="1" thickBot="1" x14ac:dyDescent="0.3">
      <c r="A98" s="61" t="s">
        <v>91</v>
      </c>
      <c r="C98" s="180"/>
      <c r="H98" s="334"/>
    </row>
    <row r="99" spans="1:8" ht="31.5" customHeight="1" x14ac:dyDescent="0.25">
      <c r="A99" s="466" t="s">
        <v>234</v>
      </c>
      <c r="B99" s="467"/>
      <c r="C99" s="468" t="s">
        <v>230</v>
      </c>
      <c r="D99" s="471" t="s">
        <v>231</v>
      </c>
      <c r="E99" s="472"/>
      <c r="F99" s="473"/>
      <c r="G99" s="176" t="s">
        <v>4</v>
      </c>
      <c r="H99" s="316" t="s">
        <v>232</v>
      </c>
    </row>
    <row r="100" spans="1:8" ht="15.75" thickBot="1" x14ac:dyDescent="0.3">
      <c r="A100" s="474" t="s">
        <v>233</v>
      </c>
      <c r="B100" s="475"/>
      <c r="C100" s="469"/>
      <c r="D100" s="317"/>
      <c r="E100" s="318"/>
      <c r="F100" s="319"/>
      <c r="G100" s="320" t="s">
        <v>6</v>
      </c>
      <c r="H100" s="140"/>
    </row>
    <row r="101" spans="1:8" ht="15.75" thickBot="1" x14ac:dyDescent="0.3">
      <c r="A101" s="476"/>
      <c r="B101" s="477"/>
      <c r="C101" s="470"/>
      <c r="D101" s="321" t="s">
        <v>9</v>
      </c>
      <c r="E101" s="321" t="s">
        <v>10</v>
      </c>
      <c r="F101" s="322" t="s">
        <v>11</v>
      </c>
      <c r="G101" s="322" t="s">
        <v>12</v>
      </c>
      <c r="H101" s="323"/>
    </row>
    <row r="102" spans="1:8" x14ac:dyDescent="0.25">
      <c r="A102" s="136"/>
      <c r="B102" s="172" t="s">
        <v>13</v>
      </c>
      <c r="C102" s="173"/>
      <c r="D102" s="175"/>
      <c r="E102" s="174"/>
      <c r="F102" s="175"/>
      <c r="G102" s="339"/>
      <c r="H102" s="140"/>
    </row>
    <row r="103" spans="1:8" x14ac:dyDescent="0.25">
      <c r="A103" s="136" t="s">
        <v>108</v>
      </c>
      <c r="C103" s="137" t="s">
        <v>251</v>
      </c>
      <c r="D103" s="139">
        <v>6</v>
      </c>
      <c r="E103" s="138">
        <v>4.95</v>
      </c>
      <c r="F103" s="138">
        <v>19.5</v>
      </c>
      <c r="G103" s="143">
        <v>146</v>
      </c>
      <c r="H103" s="140" t="s">
        <v>191</v>
      </c>
    </row>
    <row r="104" spans="1:8" ht="26.25" x14ac:dyDescent="0.25">
      <c r="A104" s="136" t="s">
        <v>21</v>
      </c>
      <c r="C104" s="137" t="s">
        <v>244</v>
      </c>
      <c r="D104" s="166">
        <v>1.1599999999999999</v>
      </c>
      <c r="E104" s="137">
        <v>1.28</v>
      </c>
      <c r="F104" s="137">
        <v>11.4</v>
      </c>
      <c r="G104" s="137">
        <v>62</v>
      </c>
      <c r="H104" s="140" t="s">
        <v>330</v>
      </c>
    </row>
    <row r="105" spans="1:8" ht="15.75" thickBot="1" x14ac:dyDescent="0.3">
      <c r="A105" s="136" t="s">
        <v>161</v>
      </c>
      <c r="C105" s="167" t="s">
        <v>320</v>
      </c>
      <c r="D105" s="139">
        <v>3.5</v>
      </c>
      <c r="E105" s="138">
        <v>5.95</v>
      </c>
      <c r="F105" s="143">
        <v>12.9</v>
      </c>
      <c r="G105" s="139">
        <v>119.6</v>
      </c>
      <c r="H105" s="140" t="s">
        <v>162</v>
      </c>
    </row>
    <row r="106" spans="1:8" ht="15" customHeight="1" thickBot="1" x14ac:dyDescent="0.3">
      <c r="A106" s="141" t="s">
        <v>26</v>
      </c>
      <c r="B106" s="325"/>
      <c r="C106" s="326">
        <v>358</v>
      </c>
      <c r="D106" s="321">
        <f>SUM(D102:D105)</f>
        <v>10.66</v>
      </c>
      <c r="E106" s="321">
        <f>SUM(E102:E105)</f>
        <v>12.18</v>
      </c>
      <c r="F106" s="321">
        <f>SUM(F102:F105)</f>
        <v>43.8</v>
      </c>
      <c r="G106" s="321">
        <f>SUM(G102:G105)</f>
        <v>327.60000000000002</v>
      </c>
      <c r="H106" s="323"/>
    </row>
    <row r="107" spans="1:8" ht="32.25" customHeight="1" x14ac:dyDescent="0.25">
      <c r="A107" s="136" t="s">
        <v>48</v>
      </c>
      <c r="C107" s="137">
        <v>85</v>
      </c>
      <c r="D107" s="139">
        <v>0.34</v>
      </c>
      <c r="E107" s="138">
        <v>0.34</v>
      </c>
      <c r="F107" s="143">
        <v>10.199999999999999</v>
      </c>
      <c r="G107" s="138">
        <v>45</v>
      </c>
      <c r="H107" s="140" t="s">
        <v>274</v>
      </c>
    </row>
    <row r="108" spans="1:8" ht="32.25" customHeight="1" thickBot="1" x14ac:dyDescent="0.3">
      <c r="A108" s="136" t="s">
        <v>296</v>
      </c>
      <c r="C108" s="137"/>
      <c r="D108" s="139"/>
      <c r="E108" s="138"/>
      <c r="G108" s="138"/>
      <c r="H108" s="140"/>
    </row>
    <row r="109" spans="1:8" ht="15.75" thickBot="1" x14ac:dyDescent="0.3">
      <c r="A109" s="141" t="s">
        <v>26</v>
      </c>
      <c r="B109" s="325"/>
      <c r="C109" s="326">
        <v>85</v>
      </c>
      <c r="D109" s="321">
        <f>SUM(D107)</f>
        <v>0.34</v>
      </c>
      <c r="E109" s="321">
        <f>SUM(E107)</f>
        <v>0.34</v>
      </c>
      <c r="F109" s="321">
        <f>SUM(F107)</f>
        <v>10.199999999999999</v>
      </c>
      <c r="G109" s="321">
        <f>SUM(G107)</f>
        <v>45</v>
      </c>
      <c r="H109" s="323"/>
    </row>
    <row r="110" spans="1:8" ht="15.75" thickBot="1" x14ac:dyDescent="0.3">
      <c r="A110" s="324"/>
      <c r="B110" s="172"/>
      <c r="C110" s="173">
        <v>443</v>
      </c>
      <c r="D110" s="175">
        <f>D106+D109</f>
        <v>11</v>
      </c>
      <c r="E110" s="175">
        <f>E106+E109</f>
        <v>12.52</v>
      </c>
      <c r="F110" s="175">
        <f>F106+F109</f>
        <v>54</v>
      </c>
      <c r="G110" s="175">
        <f>G106+G109</f>
        <v>372.6</v>
      </c>
      <c r="H110" s="316"/>
    </row>
    <row r="111" spans="1:8" x14ac:dyDescent="0.25">
      <c r="A111" s="324"/>
      <c r="B111" s="172" t="s">
        <v>28</v>
      </c>
      <c r="C111" s="173"/>
      <c r="D111" s="175"/>
      <c r="E111" s="174"/>
      <c r="F111" s="175"/>
      <c r="G111" s="175"/>
      <c r="H111" s="316"/>
    </row>
    <row r="112" spans="1:8" x14ac:dyDescent="0.25">
      <c r="A112" s="136" t="s">
        <v>416</v>
      </c>
      <c r="C112" s="137">
        <v>30</v>
      </c>
      <c r="D112" s="143">
        <v>0.22</v>
      </c>
      <c r="E112" s="138">
        <v>1.8</v>
      </c>
      <c r="F112" s="143">
        <v>0.72</v>
      </c>
      <c r="G112" s="138">
        <v>20</v>
      </c>
      <c r="H112" s="341" t="s">
        <v>417</v>
      </c>
    </row>
    <row r="113" spans="1:8" ht="25.5" x14ac:dyDescent="0.25">
      <c r="A113" s="136" t="s">
        <v>355</v>
      </c>
      <c r="B113" s="340"/>
      <c r="C113" s="137" t="s">
        <v>119</v>
      </c>
      <c r="D113" s="138">
        <v>3.45</v>
      </c>
      <c r="E113" s="138">
        <v>6</v>
      </c>
      <c r="F113" s="143">
        <v>17.850000000000001</v>
      </c>
      <c r="G113" s="139">
        <v>140</v>
      </c>
      <c r="H113" s="140" t="s">
        <v>210</v>
      </c>
    </row>
    <row r="114" spans="1:8" ht="25.5" x14ac:dyDescent="0.25">
      <c r="A114" s="136" t="s">
        <v>341</v>
      </c>
      <c r="C114" s="137">
        <v>130</v>
      </c>
      <c r="D114" s="137">
        <v>8.86</v>
      </c>
      <c r="E114" s="168">
        <v>9.01</v>
      </c>
      <c r="F114" s="137">
        <v>27.28</v>
      </c>
      <c r="G114" s="168">
        <v>226</v>
      </c>
      <c r="H114" s="140" t="s">
        <v>342</v>
      </c>
    </row>
    <row r="115" spans="1:8" x14ac:dyDescent="0.25">
      <c r="A115" s="136" t="s">
        <v>339</v>
      </c>
      <c r="C115" s="137">
        <v>150</v>
      </c>
      <c r="D115" s="139"/>
      <c r="E115" s="138"/>
      <c r="F115" s="143">
        <v>8.34</v>
      </c>
      <c r="G115" s="139">
        <v>33.340000000000003</v>
      </c>
      <c r="H115" s="140" t="s">
        <v>344</v>
      </c>
    </row>
    <row r="116" spans="1:8" ht="15.75" thickBot="1" x14ac:dyDescent="0.3">
      <c r="A116" s="136" t="s">
        <v>46</v>
      </c>
      <c r="C116" s="137">
        <v>30</v>
      </c>
      <c r="D116" s="137">
        <v>1.5</v>
      </c>
      <c r="E116" s="168">
        <v>0.3</v>
      </c>
      <c r="F116" s="137">
        <v>14.3</v>
      </c>
      <c r="G116" s="168">
        <v>66</v>
      </c>
      <c r="H116" s="140"/>
    </row>
    <row r="117" spans="1:8" ht="15.75" thickBot="1" x14ac:dyDescent="0.3">
      <c r="A117" s="141" t="s">
        <v>26</v>
      </c>
      <c r="B117" s="325"/>
      <c r="C117" s="326">
        <v>495</v>
      </c>
      <c r="D117" s="322">
        <f>SUM(D112:D116)</f>
        <v>14.03</v>
      </c>
      <c r="E117" s="322">
        <f>SUM(E112:E116)</f>
        <v>17.11</v>
      </c>
      <c r="F117" s="322">
        <f>SUM(F112:F116)</f>
        <v>68.489999999999995</v>
      </c>
      <c r="G117" s="322">
        <f>SUM(G112:G116)</f>
        <v>485.34000000000003</v>
      </c>
      <c r="H117" s="323"/>
    </row>
    <row r="118" spans="1:8" x14ac:dyDescent="0.25">
      <c r="A118" s="324"/>
      <c r="B118" s="172" t="s">
        <v>47</v>
      </c>
      <c r="C118" s="335"/>
      <c r="D118" s="175"/>
      <c r="E118" s="174"/>
      <c r="F118" s="175"/>
      <c r="G118" s="339"/>
      <c r="H118" s="316"/>
    </row>
    <row r="119" spans="1:8" x14ac:dyDescent="0.25">
      <c r="A119" s="314" t="s">
        <v>71</v>
      </c>
      <c r="B119" s="65"/>
      <c r="C119" s="157">
        <v>21</v>
      </c>
      <c r="D119" s="162">
        <v>1</v>
      </c>
      <c r="E119" s="162">
        <v>2</v>
      </c>
      <c r="F119" s="162">
        <v>20</v>
      </c>
      <c r="G119" s="144">
        <v>95</v>
      </c>
      <c r="H119" s="341"/>
    </row>
    <row r="120" spans="1:8" ht="23.25" customHeight="1" x14ac:dyDescent="0.25">
      <c r="A120" s="314" t="s">
        <v>350</v>
      </c>
      <c r="B120" s="156"/>
      <c r="C120" s="157"/>
      <c r="D120" s="162"/>
      <c r="E120" s="162"/>
      <c r="F120" s="162"/>
      <c r="G120" s="144"/>
      <c r="H120" s="341"/>
    </row>
    <row r="121" spans="1:8" ht="22.5" customHeight="1" x14ac:dyDescent="0.25">
      <c r="A121" s="136" t="s">
        <v>261</v>
      </c>
      <c r="C121" s="137">
        <v>100</v>
      </c>
      <c r="D121" s="143">
        <v>2.2999999999999998</v>
      </c>
      <c r="E121" s="138">
        <v>2.5</v>
      </c>
      <c r="F121" s="143">
        <v>3.6</v>
      </c>
      <c r="G121" s="138">
        <v>46</v>
      </c>
      <c r="H121" s="140" t="s">
        <v>262</v>
      </c>
    </row>
    <row r="122" spans="1:8" ht="22.5" customHeight="1" x14ac:dyDescent="0.25">
      <c r="A122" s="314" t="s">
        <v>385</v>
      </c>
      <c r="B122" s="65"/>
      <c r="C122" s="163" t="s">
        <v>398</v>
      </c>
      <c r="D122" s="143">
        <v>7.2</v>
      </c>
      <c r="E122" s="138">
        <v>8.32</v>
      </c>
      <c r="F122" s="143">
        <v>22.64</v>
      </c>
      <c r="G122" s="138">
        <v>194</v>
      </c>
      <c r="H122" s="140" t="s">
        <v>258</v>
      </c>
    </row>
    <row r="123" spans="1:8" ht="22.5" customHeight="1" x14ac:dyDescent="0.25">
      <c r="A123" s="314" t="s">
        <v>160</v>
      </c>
      <c r="B123" s="65"/>
      <c r="C123" s="157" t="s">
        <v>264</v>
      </c>
      <c r="D123" s="150">
        <v>0.05</v>
      </c>
      <c r="E123" s="162">
        <v>0.01</v>
      </c>
      <c r="F123" s="144">
        <v>4.42</v>
      </c>
      <c r="G123" s="162">
        <v>18</v>
      </c>
      <c r="H123" s="140" t="s">
        <v>257</v>
      </c>
    </row>
    <row r="124" spans="1:8" ht="22.5" customHeight="1" thickBot="1" x14ac:dyDescent="0.3">
      <c r="A124" s="136" t="s">
        <v>38</v>
      </c>
      <c r="C124" s="137">
        <v>20</v>
      </c>
      <c r="D124" s="184">
        <v>1.6</v>
      </c>
      <c r="E124" s="178">
        <v>0.2</v>
      </c>
      <c r="F124" s="185">
        <v>9.8000000000000007</v>
      </c>
      <c r="G124" s="327">
        <v>47</v>
      </c>
      <c r="H124" s="140"/>
    </row>
    <row r="125" spans="1:8" ht="15.75" thickBot="1" x14ac:dyDescent="0.3">
      <c r="A125" s="141" t="s">
        <v>26</v>
      </c>
      <c r="B125" s="325"/>
      <c r="C125" s="326">
        <v>425</v>
      </c>
      <c r="D125" s="322">
        <f>SUM(D119:D124)</f>
        <v>12.15</v>
      </c>
      <c r="E125" s="322">
        <f>SUM(E119:E124)</f>
        <v>13.03</v>
      </c>
      <c r="F125" s="322">
        <f>SUM(F119:F124)</f>
        <v>60.460000000000008</v>
      </c>
      <c r="G125" s="322">
        <f>SUM(G119:G124)</f>
        <v>400</v>
      </c>
      <c r="H125" s="323"/>
    </row>
    <row r="126" spans="1:8" ht="31.5" customHeight="1" thickBot="1" x14ac:dyDescent="0.3">
      <c r="A126" s="342" t="s">
        <v>60</v>
      </c>
      <c r="B126" s="180"/>
      <c r="C126" s="146">
        <f>C106+C109+C117+C125</f>
        <v>1363</v>
      </c>
      <c r="D126" s="183">
        <f>D106+D109+D117+D125</f>
        <v>37.18</v>
      </c>
      <c r="E126" s="183">
        <f>E106+E109+E117+E125</f>
        <v>42.66</v>
      </c>
      <c r="F126" s="183">
        <f>F106+F109+F117+F125</f>
        <v>182.95</v>
      </c>
      <c r="G126" s="183">
        <f>G106+G109+G117+G125</f>
        <v>1257.94</v>
      </c>
      <c r="H126" s="140"/>
    </row>
    <row r="127" spans="1:8" ht="31.5" customHeight="1" thickBot="1" x14ac:dyDescent="0.3">
      <c r="A127" s="61" t="s">
        <v>99</v>
      </c>
      <c r="C127" s="180"/>
      <c r="H127" s="334"/>
    </row>
    <row r="128" spans="1:8" ht="31.5" customHeight="1" x14ac:dyDescent="0.25">
      <c r="A128" s="466" t="s">
        <v>234</v>
      </c>
      <c r="B128" s="467"/>
      <c r="C128" s="468" t="s">
        <v>230</v>
      </c>
      <c r="D128" s="471" t="s">
        <v>231</v>
      </c>
      <c r="E128" s="472"/>
      <c r="F128" s="473"/>
      <c r="G128" s="176" t="s">
        <v>4</v>
      </c>
      <c r="H128" s="316" t="s">
        <v>232</v>
      </c>
    </row>
    <row r="129" spans="1:8" ht="31.5" customHeight="1" thickBot="1" x14ac:dyDescent="0.3">
      <c r="A129" s="474" t="s">
        <v>233</v>
      </c>
      <c r="B129" s="475"/>
      <c r="C129" s="469"/>
      <c r="D129" s="317"/>
      <c r="E129" s="318"/>
      <c r="F129" s="319"/>
      <c r="G129" s="320" t="s">
        <v>6</v>
      </c>
      <c r="H129" s="140"/>
    </row>
    <row r="130" spans="1:8" ht="15.75" thickBot="1" x14ac:dyDescent="0.3">
      <c r="A130" s="476"/>
      <c r="B130" s="477"/>
      <c r="C130" s="470"/>
      <c r="D130" s="321" t="s">
        <v>9</v>
      </c>
      <c r="E130" s="321" t="s">
        <v>10</v>
      </c>
      <c r="F130" s="322" t="s">
        <v>11</v>
      </c>
      <c r="G130" s="322" t="s">
        <v>12</v>
      </c>
      <c r="H130" s="323"/>
    </row>
    <row r="131" spans="1:8" x14ac:dyDescent="0.25">
      <c r="A131" s="324"/>
      <c r="B131" s="172" t="s">
        <v>13</v>
      </c>
      <c r="C131" s="173"/>
      <c r="D131" s="176"/>
      <c r="E131" s="176"/>
      <c r="F131" s="175"/>
      <c r="G131" s="175"/>
      <c r="H131" s="316"/>
    </row>
    <row r="132" spans="1:8" x14ac:dyDescent="0.25">
      <c r="A132" s="136" t="s">
        <v>185</v>
      </c>
      <c r="C132" s="137" t="s">
        <v>251</v>
      </c>
      <c r="D132" s="166">
        <v>6.15</v>
      </c>
      <c r="E132" s="166">
        <v>5.92</v>
      </c>
      <c r="F132" s="137">
        <v>14.4</v>
      </c>
      <c r="G132" s="137">
        <v>135</v>
      </c>
      <c r="H132" s="140" t="s">
        <v>87</v>
      </c>
    </row>
    <row r="133" spans="1:8" ht="26.25" x14ac:dyDescent="0.25">
      <c r="A133" s="136" t="s">
        <v>63</v>
      </c>
      <c r="C133" s="137">
        <v>160</v>
      </c>
      <c r="D133" s="139">
        <v>2.15</v>
      </c>
      <c r="E133" s="138">
        <v>2.29</v>
      </c>
      <c r="F133" s="138">
        <v>12.09</v>
      </c>
      <c r="G133" s="139">
        <v>65.16</v>
      </c>
      <c r="H133" s="140" t="s">
        <v>329</v>
      </c>
    </row>
    <row r="134" spans="1:8" ht="15.75" thickBot="1" x14ac:dyDescent="0.3">
      <c r="A134" s="136" t="s">
        <v>23</v>
      </c>
      <c r="C134" s="167" t="s">
        <v>158</v>
      </c>
      <c r="D134" s="166">
        <v>1.9</v>
      </c>
      <c r="E134" s="137">
        <v>4.4000000000000004</v>
      </c>
      <c r="F134" s="168">
        <v>13</v>
      </c>
      <c r="G134" s="137">
        <v>99</v>
      </c>
      <c r="H134" s="140" t="s">
        <v>24</v>
      </c>
    </row>
    <row r="135" spans="1:8" ht="15.75" thickBot="1" x14ac:dyDescent="0.3">
      <c r="A135" s="141" t="s">
        <v>26</v>
      </c>
      <c r="B135" s="325"/>
      <c r="C135" s="326">
        <v>343</v>
      </c>
      <c r="D135" s="321">
        <f>SUM(D131:D134)</f>
        <v>10.200000000000001</v>
      </c>
      <c r="E135" s="321">
        <f>SUM(E131:E134)</f>
        <v>12.610000000000001</v>
      </c>
      <c r="F135" s="321">
        <f>SUM(F131:F134)</f>
        <v>39.49</v>
      </c>
      <c r="G135" s="321">
        <f>SUM(G131:G134)</f>
        <v>299.15999999999997</v>
      </c>
      <c r="H135" s="323"/>
    </row>
    <row r="136" spans="1:8" x14ac:dyDescent="0.25">
      <c r="A136" s="136" t="s">
        <v>27</v>
      </c>
      <c r="C136" s="137">
        <v>125</v>
      </c>
      <c r="D136" s="139">
        <v>0.3</v>
      </c>
      <c r="E136" s="138">
        <v>0</v>
      </c>
      <c r="F136" s="143">
        <v>10</v>
      </c>
      <c r="G136" s="138">
        <v>40</v>
      </c>
      <c r="H136" s="140" t="s">
        <v>272</v>
      </c>
    </row>
    <row r="137" spans="1:8" ht="15.75" thickBot="1" x14ac:dyDescent="0.3">
      <c r="A137" s="136" t="s">
        <v>196</v>
      </c>
      <c r="C137" s="137"/>
      <c r="D137" s="139"/>
      <c r="E137" s="138"/>
      <c r="G137" s="138"/>
      <c r="H137" s="140"/>
    </row>
    <row r="138" spans="1:8" ht="15.75" thickBot="1" x14ac:dyDescent="0.3">
      <c r="A138" s="141" t="s">
        <v>26</v>
      </c>
      <c r="B138" s="325"/>
      <c r="C138" s="326">
        <v>125</v>
      </c>
      <c r="D138" s="321">
        <f>SUM(D136)</f>
        <v>0.3</v>
      </c>
      <c r="E138" s="321">
        <f>SUM(E136)</f>
        <v>0</v>
      </c>
      <c r="F138" s="321">
        <f>SUM(F136)</f>
        <v>10</v>
      </c>
      <c r="G138" s="321">
        <f>SUM(G136)</f>
        <v>40</v>
      </c>
      <c r="H138" s="323"/>
    </row>
    <row r="139" spans="1:8" ht="15.75" thickBot="1" x14ac:dyDescent="0.3">
      <c r="A139" s="324"/>
      <c r="B139" s="172"/>
      <c r="C139" s="173">
        <v>468</v>
      </c>
      <c r="D139" s="174">
        <f>D135+D138</f>
        <v>10.500000000000002</v>
      </c>
      <c r="E139" s="174">
        <f>E135+E138</f>
        <v>12.610000000000001</v>
      </c>
      <c r="F139" s="174">
        <f>F135+F138</f>
        <v>49.49</v>
      </c>
      <c r="G139" s="174">
        <f>G135+G138</f>
        <v>339.15999999999997</v>
      </c>
      <c r="H139" s="316"/>
    </row>
    <row r="140" spans="1:8" x14ac:dyDescent="0.25">
      <c r="A140" s="324"/>
      <c r="B140" s="172" t="s">
        <v>28</v>
      </c>
      <c r="C140" s="335"/>
      <c r="D140" s="174"/>
      <c r="E140" s="175"/>
      <c r="F140" s="174"/>
      <c r="G140" s="175"/>
      <c r="H140" s="316"/>
    </row>
    <row r="141" spans="1:8" x14ac:dyDescent="0.25">
      <c r="A141" s="136" t="s">
        <v>413</v>
      </c>
      <c r="B141" s="153"/>
      <c r="C141" s="154">
        <v>30</v>
      </c>
      <c r="D141" s="155">
        <v>0.21</v>
      </c>
      <c r="E141" s="138">
        <v>0.03</v>
      </c>
      <c r="F141" s="155">
        <v>0.56999999999999995</v>
      </c>
      <c r="G141" s="139">
        <v>3.39</v>
      </c>
      <c r="H141" s="138" t="s">
        <v>349</v>
      </c>
    </row>
    <row r="142" spans="1:8" x14ac:dyDescent="0.25">
      <c r="A142" s="314" t="s">
        <v>371</v>
      </c>
      <c r="C142" s="167" t="s">
        <v>208</v>
      </c>
      <c r="D142" s="139">
        <v>2.9</v>
      </c>
      <c r="E142" s="139">
        <v>4.53</v>
      </c>
      <c r="F142" s="138">
        <v>14.21</v>
      </c>
      <c r="G142" s="143">
        <v>109</v>
      </c>
      <c r="H142" s="140" t="s">
        <v>218</v>
      </c>
    </row>
    <row r="143" spans="1:8" x14ac:dyDescent="0.25">
      <c r="A143" s="314" t="s">
        <v>311</v>
      </c>
      <c r="B143" s="65"/>
      <c r="C143" s="68">
        <v>130</v>
      </c>
      <c r="D143" s="157">
        <v>10</v>
      </c>
      <c r="E143" s="68">
        <v>11.5</v>
      </c>
      <c r="F143" s="157">
        <v>32</v>
      </c>
      <c r="G143" s="151">
        <v>272</v>
      </c>
      <c r="H143" s="315" t="s">
        <v>315</v>
      </c>
    </row>
    <row r="144" spans="1:8" x14ac:dyDescent="0.25">
      <c r="A144" s="136" t="s">
        <v>431</v>
      </c>
      <c r="C144" s="137">
        <v>150</v>
      </c>
      <c r="D144" s="139">
        <v>0.1</v>
      </c>
      <c r="E144" s="138">
        <v>0.1</v>
      </c>
      <c r="F144" s="143">
        <v>10.199999999999999</v>
      </c>
      <c r="G144" s="138">
        <v>42.1</v>
      </c>
      <c r="H144" s="140" t="s">
        <v>432</v>
      </c>
    </row>
    <row r="145" spans="1:8" ht="15.75" thickBot="1" x14ac:dyDescent="0.3">
      <c r="A145" s="136" t="s">
        <v>46</v>
      </c>
      <c r="C145" s="137">
        <v>30</v>
      </c>
      <c r="D145" s="137">
        <v>1.5</v>
      </c>
      <c r="E145" s="168">
        <v>0.3</v>
      </c>
      <c r="F145" s="137">
        <v>14.3</v>
      </c>
      <c r="G145" s="168">
        <v>66</v>
      </c>
      <c r="H145" s="140"/>
    </row>
    <row r="146" spans="1:8" ht="15.75" thickBot="1" x14ac:dyDescent="0.3">
      <c r="A146" s="141" t="s">
        <v>26</v>
      </c>
      <c r="B146" s="325"/>
      <c r="C146" s="326">
        <v>505</v>
      </c>
      <c r="D146" s="321">
        <f>SUM(D141:D145)</f>
        <v>14.709999999999999</v>
      </c>
      <c r="E146" s="321">
        <f>SUM(E141:E145)</f>
        <v>16.460000000000004</v>
      </c>
      <c r="F146" s="321">
        <f>SUM(F141:F145)</f>
        <v>71.28</v>
      </c>
      <c r="G146" s="321">
        <f>SUM(G141:G145)</f>
        <v>492.49</v>
      </c>
      <c r="H146" s="323"/>
    </row>
    <row r="147" spans="1:8" x14ac:dyDescent="0.25">
      <c r="A147" s="324"/>
      <c r="B147" s="172" t="s">
        <v>47</v>
      </c>
      <c r="C147" s="335"/>
      <c r="D147" s="176"/>
      <c r="E147" s="175"/>
      <c r="F147" s="174"/>
      <c r="G147" s="175"/>
      <c r="H147" s="316"/>
    </row>
    <row r="148" spans="1:8" ht="15" customHeight="1" x14ac:dyDescent="0.25">
      <c r="A148" s="314" t="s">
        <v>71</v>
      </c>
      <c r="B148" s="65"/>
      <c r="C148" s="157">
        <v>10</v>
      </c>
      <c r="D148" s="162">
        <v>1</v>
      </c>
      <c r="E148" s="162">
        <v>0.5</v>
      </c>
      <c r="F148" s="162">
        <v>7.5</v>
      </c>
      <c r="G148" s="144">
        <v>25</v>
      </c>
      <c r="H148" s="341"/>
    </row>
    <row r="149" spans="1:8" ht="15" customHeight="1" x14ac:dyDescent="0.25">
      <c r="A149" s="314" t="s">
        <v>319</v>
      </c>
      <c r="B149" s="65"/>
      <c r="C149" s="157"/>
      <c r="D149" s="162"/>
      <c r="E149" s="162"/>
      <c r="F149" s="162"/>
      <c r="G149" s="144"/>
      <c r="H149" s="341"/>
    </row>
    <row r="150" spans="1:8" ht="15" customHeight="1" thickBot="1" x14ac:dyDescent="0.3">
      <c r="A150" s="136" t="s">
        <v>54</v>
      </c>
      <c r="C150" s="137">
        <v>100</v>
      </c>
      <c r="D150" s="146">
        <v>3.36</v>
      </c>
      <c r="E150" s="137">
        <v>2.5</v>
      </c>
      <c r="F150" s="168">
        <v>4.5999999999999996</v>
      </c>
      <c r="G150" s="137">
        <v>61.8</v>
      </c>
      <c r="H150" s="140" t="s">
        <v>159</v>
      </c>
    </row>
    <row r="151" spans="1:8" ht="22.5" customHeight="1" x14ac:dyDescent="0.25">
      <c r="A151" s="136" t="s">
        <v>347</v>
      </c>
      <c r="C151" s="137">
        <v>110</v>
      </c>
      <c r="D151" s="143">
        <v>9</v>
      </c>
      <c r="E151" s="162">
        <v>11</v>
      </c>
      <c r="F151" s="143">
        <v>28</v>
      </c>
      <c r="G151" s="139">
        <v>248</v>
      </c>
      <c r="H151" s="140" t="s">
        <v>348</v>
      </c>
    </row>
    <row r="152" spans="1:8" ht="23.25" customHeight="1" x14ac:dyDescent="0.25">
      <c r="A152" s="136" t="s">
        <v>74</v>
      </c>
      <c r="C152" s="167" t="s">
        <v>316</v>
      </c>
      <c r="D152" s="139">
        <v>0.09</v>
      </c>
      <c r="E152" s="138">
        <v>0.01</v>
      </c>
      <c r="F152" s="143">
        <v>8.5</v>
      </c>
      <c r="G152" s="139">
        <v>34.5</v>
      </c>
      <c r="H152" s="140" t="s">
        <v>164</v>
      </c>
    </row>
    <row r="153" spans="1:8" ht="22.5" customHeight="1" thickBot="1" x14ac:dyDescent="0.3">
      <c r="A153" s="136" t="s">
        <v>38</v>
      </c>
      <c r="C153" s="137">
        <v>20</v>
      </c>
      <c r="D153" s="184">
        <v>1.6</v>
      </c>
      <c r="E153" s="178">
        <v>0.2</v>
      </c>
      <c r="F153" s="185">
        <v>9.8000000000000007</v>
      </c>
      <c r="G153" s="327">
        <v>47</v>
      </c>
      <c r="H153" s="140"/>
    </row>
    <row r="154" spans="1:8" ht="22.5" customHeight="1" thickBot="1" x14ac:dyDescent="0.3">
      <c r="A154" s="328" t="s">
        <v>26</v>
      </c>
      <c r="B154" s="329"/>
      <c r="C154" s="336">
        <v>398</v>
      </c>
      <c r="D154" s="331">
        <f>SUM(D148:D153)</f>
        <v>15.049999999999999</v>
      </c>
      <c r="E154" s="331">
        <f>SUM(E148:E153)</f>
        <v>14.209999999999999</v>
      </c>
      <c r="F154" s="331">
        <f>SUM(F148:F153)</f>
        <v>58.400000000000006</v>
      </c>
      <c r="G154" s="331">
        <f>SUM(G148:G153)</f>
        <v>416.3</v>
      </c>
      <c r="H154" s="323"/>
    </row>
    <row r="155" spans="1:8" ht="22.5" customHeight="1" thickBot="1" x14ac:dyDescent="0.3">
      <c r="A155" s="328" t="s">
        <v>60</v>
      </c>
      <c r="B155" s="329"/>
      <c r="C155" s="336">
        <f>C135+C138+C146+C154</f>
        <v>1371</v>
      </c>
      <c r="D155" s="330">
        <f>D135+D138+D146+D154</f>
        <v>40.26</v>
      </c>
      <c r="E155" s="330">
        <f>E135+E138+E146+E154</f>
        <v>43.280000000000008</v>
      </c>
      <c r="F155" s="330">
        <f>F135+F138+F146+F154</f>
        <v>179.17000000000002</v>
      </c>
      <c r="G155" s="330">
        <f>G135+G138+G146+G154</f>
        <v>1247.95</v>
      </c>
      <c r="H155" s="323"/>
    </row>
    <row r="156" spans="1:8" ht="15.75" customHeight="1" x14ac:dyDescent="0.25">
      <c r="A156" s="64"/>
      <c r="B156" s="65"/>
      <c r="C156" s="160"/>
      <c r="D156" s="161"/>
      <c r="E156" s="144"/>
      <c r="F156" s="144"/>
      <c r="G156" s="144"/>
      <c r="H156" s="333"/>
    </row>
    <row r="157" spans="1:8" ht="31.5" customHeight="1" x14ac:dyDescent="0.25">
      <c r="C157" s="483" t="s">
        <v>166</v>
      </c>
      <c r="D157" s="483"/>
      <c r="H157" s="142"/>
    </row>
    <row r="158" spans="1:8" ht="15.75" customHeight="1" thickBot="1" x14ac:dyDescent="0.3">
      <c r="A158" s="61" t="s">
        <v>107</v>
      </c>
      <c r="B158" s="180"/>
      <c r="C158" s="180"/>
      <c r="H158" s="142"/>
    </row>
    <row r="159" spans="1:8" ht="31.5" customHeight="1" x14ac:dyDescent="0.25">
      <c r="A159" s="466" t="s">
        <v>234</v>
      </c>
      <c r="B159" s="467"/>
      <c r="C159" s="468" t="s">
        <v>230</v>
      </c>
      <c r="D159" s="471" t="s">
        <v>231</v>
      </c>
      <c r="E159" s="472"/>
      <c r="F159" s="473"/>
      <c r="G159" s="176" t="s">
        <v>4</v>
      </c>
      <c r="H159" s="316" t="s">
        <v>232</v>
      </c>
    </row>
    <row r="160" spans="1:8" ht="31.5" customHeight="1" thickBot="1" x14ac:dyDescent="0.3">
      <c r="A160" s="474" t="s">
        <v>233</v>
      </c>
      <c r="B160" s="475"/>
      <c r="C160" s="469"/>
      <c r="D160" s="317"/>
      <c r="E160" s="318"/>
      <c r="F160" s="319"/>
      <c r="G160" s="320" t="s">
        <v>6</v>
      </c>
      <c r="H160" s="140"/>
    </row>
    <row r="161" spans="1:8" ht="15.75" thickBot="1" x14ac:dyDescent="0.3">
      <c r="A161" s="476"/>
      <c r="B161" s="477"/>
      <c r="C161" s="470"/>
      <c r="D161" s="321" t="s">
        <v>9</v>
      </c>
      <c r="E161" s="321" t="s">
        <v>10</v>
      </c>
      <c r="F161" s="322" t="s">
        <v>11</v>
      </c>
      <c r="G161" s="322" t="s">
        <v>12</v>
      </c>
      <c r="H161" s="323"/>
    </row>
    <row r="162" spans="1:8" x14ac:dyDescent="0.25">
      <c r="A162" s="136"/>
      <c r="B162" s="62" t="s">
        <v>13</v>
      </c>
      <c r="C162" s="137"/>
      <c r="D162" s="139"/>
      <c r="E162" s="138"/>
      <c r="F162" s="186"/>
      <c r="G162" s="139"/>
      <c r="H162" s="140"/>
    </row>
    <row r="163" spans="1:8" ht="25.5" x14ac:dyDescent="0.25">
      <c r="A163" s="136" t="s">
        <v>174</v>
      </c>
      <c r="C163" s="137" t="s">
        <v>251</v>
      </c>
      <c r="D163" s="138">
        <v>5</v>
      </c>
      <c r="E163" s="138">
        <v>5.63</v>
      </c>
      <c r="F163" s="138">
        <v>16.5</v>
      </c>
      <c r="G163" s="138">
        <v>136</v>
      </c>
      <c r="H163" s="140" t="s">
        <v>192</v>
      </c>
    </row>
    <row r="164" spans="1:8" x14ac:dyDescent="0.25">
      <c r="A164" s="314" t="s">
        <v>89</v>
      </c>
      <c r="B164" s="65"/>
      <c r="C164" s="157" t="s">
        <v>264</v>
      </c>
      <c r="D164" s="150">
        <v>2.2999999999999998</v>
      </c>
      <c r="E164" s="162">
        <v>2</v>
      </c>
      <c r="F164" s="144">
        <v>11.9</v>
      </c>
      <c r="G164" s="162">
        <v>74.8</v>
      </c>
      <c r="H164" s="140" t="s">
        <v>165</v>
      </c>
    </row>
    <row r="165" spans="1:8" ht="15.75" thickBot="1" x14ac:dyDescent="0.3">
      <c r="A165" s="136" t="s">
        <v>161</v>
      </c>
      <c r="C165" s="167" t="s">
        <v>320</v>
      </c>
      <c r="D165" s="139">
        <v>3.5</v>
      </c>
      <c r="E165" s="138">
        <v>5.95</v>
      </c>
      <c r="F165" s="143">
        <v>12.9</v>
      </c>
      <c r="G165" s="139">
        <v>119.6</v>
      </c>
      <c r="H165" s="140" t="s">
        <v>162</v>
      </c>
    </row>
    <row r="166" spans="1:8" ht="15.75" thickBot="1" x14ac:dyDescent="0.3">
      <c r="A166" s="141" t="s">
        <v>26</v>
      </c>
      <c r="B166" s="325"/>
      <c r="C166" s="326">
        <v>350</v>
      </c>
      <c r="D166" s="321">
        <f>SUM(D162:D165)</f>
        <v>10.8</v>
      </c>
      <c r="E166" s="321">
        <f>SUM(E162:E165)</f>
        <v>13.58</v>
      </c>
      <c r="F166" s="321">
        <f>SUM(F162:F165)</f>
        <v>41.3</v>
      </c>
      <c r="G166" s="321">
        <f>SUM(G162:G165)</f>
        <v>330.4</v>
      </c>
      <c r="H166" s="323"/>
    </row>
    <row r="167" spans="1:8" x14ac:dyDescent="0.25">
      <c r="A167" s="136" t="s">
        <v>48</v>
      </c>
      <c r="C167" s="137">
        <v>85</v>
      </c>
      <c r="D167" s="139">
        <v>0.34</v>
      </c>
      <c r="E167" s="138">
        <v>0.34</v>
      </c>
      <c r="F167" s="143">
        <v>10.199999999999999</v>
      </c>
      <c r="G167" s="138">
        <v>45</v>
      </c>
      <c r="H167" s="140" t="s">
        <v>280</v>
      </c>
    </row>
    <row r="168" spans="1:8" ht="15.75" thickBot="1" x14ac:dyDescent="0.3">
      <c r="A168" s="136" t="s">
        <v>193</v>
      </c>
      <c r="C168" s="137"/>
      <c r="D168" s="139"/>
      <c r="E168" s="138"/>
      <c r="G168" s="138"/>
      <c r="H168" s="140"/>
    </row>
    <row r="169" spans="1:8" ht="15.75" thickBot="1" x14ac:dyDescent="0.3">
      <c r="A169" s="141" t="s">
        <v>26</v>
      </c>
      <c r="B169" s="325"/>
      <c r="C169" s="326">
        <f>SUM(C167:C167)</f>
        <v>85</v>
      </c>
      <c r="D169" s="321">
        <f>SUM(D167)</f>
        <v>0.34</v>
      </c>
      <c r="E169" s="321">
        <f>SUM(E167)</f>
        <v>0.34</v>
      </c>
      <c r="F169" s="321">
        <f>SUM(F167)</f>
        <v>10.199999999999999</v>
      </c>
      <c r="G169" s="321">
        <f>SUM(G167)</f>
        <v>45</v>
      </c>
      <c r="H169" s="344"/>
    </row>
    <row r="170" spans="1:8" ht="15.75" thickBot="1" x14ac:dyDescent="0.3">
      <c r="A170" s="324"/>
      <c r="B170" s="172"/>
      <c r="C170" s="173">
        <v>435</v>
      </c>
      <c r="D170" s="176">
        <f>D166+D169</f>
        <v>11.14</v>
      </c>
      <c r="E170" s="176">
        <v>12.3</v>
      </c>
      <c r="F170" s="176">
        <f>F166+F169</f>
        <v>51.5</v>
      </c>
      <c r="G170" s="176">
        <v>365</v>
      </c>
      <c r="H170" s="140"/>
    </row>
    <row r="171" spans="1:8" x14ac:dyDescent="0.25">
      <c r="A171" s="324"/>
      <c r="B171" s="172" t="s">
        <v>28</v>
      </c>
      <c r="C171" s="335"/>
      <c r="D171" s="176"/>
      <c r="E171" s="176"/>
      <c r="F171" s="175"/>
      <c r="G171" s="174"/>
      <c r="H171" s="316"/>
    </row>
    <row r="172" spans="1:8" x14ac:dyDescent="0.25">
      <c r="A172" s="136" t="s">
        <v>332</v>
      </c>
      <c r="C172" s="137">
        <v>30</v>
      </c>
      <c r="D172" s="143">
        <v>0.5</v>
      </c>
      <c r="E172" s="138">
        <v>1.5</v>
      </c>
      <c r="F172" s="143">
        <v>2.8</v>
      </c>
      <c r="G172" s="139">
        <v>27</v>
      </c>
      <c r="H172" s="147" t="s">
        <v>418</v>
      </c>
    </row>
    <row r="173" spans="1:8" ht="26.25" x14ac:dyDescent="0.25">
      <c r="A173" s="69" t="s">
        <v>434</v>
      </c>
      <c r="C173" s="137" t="s">
        <v>436</v>
      </c>
      <c r="D173" s="139">
        <v>2.2000000000000002</v>
      </c>
      <c r="E173" s="138">
        <v>3.1</v>
      </c>
      <c r="F173" s="143">
        <v>14</v>
      </c>
      <c r="G173" s="139">
        <v>92</v>
      </c>
      <c r="H173" s="147" t="s">
        <v>435</v>
      </c>
    </row>
    <row r="174" spans="1:8" ht="22.5" customHeight="1" x14ac:dyDescent="0.25">
      <c r="A174" s="136" t="s">
        <v>260</v>
      </c>
      <c r="C174" s="137">
        <v>50</v>
      </c>
      <c r="D174" s="139">
        <v>6.4</v>
      </c>
      <c r="E174" s="138">
        <v>8.5</v>
      </c>
      <c r="F174" s="143">
        <v>5.2</v>
      </c>
      <c r="G174" s="139">
        <v>123</v>
      </c>
      <c r="H174" s="140" t="s">
        <v>312</v>
      </c>
    </row>
    <row r="175" spans="1:8" ht="22.5" customHeight="1" x14ac:dyDescent="0.25">
      <c r="A175" s="136" t="s">
        <v>104</v>
      </c>
      <c r="C175" s="167" t="s">
        <v>265</v>
      </c>
      <c r="D175" s="143">
        <v>4.0999999999999996</v>
      </c>
      <c r="E175" s="138">
        <v>3</v>
      </c>
      <c r="F175" s="143">
        <v>25</v>
      </c>
      <c r="G175" s="139">
        <v>143.4</v>
      </c>
      <c r="H175" s="140" t="s">
        <v>216</v>
      </c>
    </row>
    <row r="176" spans="1:8" x14ac:dyDescent="0.25">
      <c r="A176" s="136" t="s">
        <v>339</v>
      </c>
      <c r="C176" s="137">
        <v>150</v>
      </c>
      <c r="D176" s="139"/>
      <c r="E176" s="138"/>
      <c r="F176" s="143">
        <v>8.34</v>
      </c>
      <c r="G176" s="139">
        <v>33.340000000000003</v>
      </c>
      <c r="H176" s="140" t="s">
        <v>344</v>
      </c>
    </row>
    <row r="177" spans="1:8" ht="22.5" customHeight="1" thickBot="1" x14ac:dyDescent="0.3">
      <c r="A177" s="136" t="s">
        <v>46</v>
      </c>
      <c r="C177" s="137">
        <v>30</v>
      </c>
      <c r="D177" s="137">
        <v>1.5</v>
      </c>
      <c r="E177" s="168">
        <v>0.3</v>
      </c>
      <c r="F177" s="137">
        <v>14.3</v>
      </c>
      <c r="G177" s="168">
        <v>66</v>
      </c>
      <c r="H177" s="140"/>
    </row>
    <row r="178" spans="1:8" ht="22.5" customHeight="1" thickBot="1" x14ac:dyDescent="0.3">
      <c r="A178" s="141" t="s">
        <v>26</v>
      </c>
      <c r="B178" s="325"/>
      <c r="C178" s="345" t="s">
        <v>375</v>
      </c>
      <c r="D178" s="322">
        <f>SUM(D172:D177)</f>
        <v>14.700000000000001</v>
      </c>
      <c r="E178" s="322">
        <f>SUM(E172:E177)</f>
        <v>16.400000000000002</v>
      </c>
      <c r="F178" s="322">
        <f>SUM(F172:F177)</f>
        <v>69.64</v>
      </c>
      <c r="G178" s="322">
        <f>SUM(G172:G177)</f>
        <v>484.74</v>
      </c>
      <c r="H178" s="323"/>
    </row>
    <row r="179" spans="1:8" ht="23.25" customHeight="1" x14ac:dyDescent="0.25">
      <c r="A179" s="136"/>
      <c r="B179" s="62" t="s">
        <v>47</v>
      </c>
      <c r="C179" s="335"/>
      <c r="D179" s="138"/>
      <c r="E179" s="138"/>
      <c r="F179" s="138"/>
      <c r="G179" s="139"/>
      <c r="H179" s="140"/>
    </row>
    <row r="180" spans="1:8" ht="23.25" customHeight="1" x14ac:dyDescent="0.25">
      <c r="A180" s="136" t="s">
        <v>359</v>
      </c>
      <c r="C180" s="346">
        <v>40</v>
      </c>
      <c r="D180" s="166">
        <v>3.04</v>
      </c>
      <c r="E180" s="166">
        <v>3.84</v>
      </c>
      <c r="F180" s="137">
        <v>17.84</v>
      </c>
      <c r="G180" s="166">
        <v>118.4</v>
      </c>
      <c r="H180" s="140" t="s">
        <v>361</v>
      </c>
    </row>
    <row r="181" spans="1:8" ht="22.5" customHeight="1" x14ac:dyDescent="0.25">
      <c r="A181" s="314" t="s">
        <v>72</v>
      </c>
      <c r="B181" s="65"/>
      <c r="C181" s="157">
        <v>100</v>
      </c>
      <c r="D181" s="162">
        <v>3</v>
      </c>
      <c r="E181" s="162">
        <v>2.5</v>
      </c>
      <c r="F181" s="162">
        <v>4.2</v>
      </c>
      <c r="G181" s="162">
        <v>55.6</v>
      </c>
      <c r="H181" s="140" t="s">
        <v>159</v>
      </c>
    </row>
    <row r="182" spans="1:8" ht="22.5" customHeight="1" x14ac:dyDescent="0.25">
      <c r="A182" s="136" t="s">
        <v>313</v>
      </c>
      <c r="C182" s="347" t="s">
        <v>265</v>
      </c>
      <c r="D182" s="143">
        <v>5.5</v>
      </c>
      <c r="E182" s="138">
        <v>7.5</v>
      </c>
      <c r="F182" s="143">
        <v>24</v>
      </c>
      <c r="G182" s="138">
        <v>185</v>
      </c>
      <c r="H182" s="140" t="s">
        <v>314</v>
      </c>
    </row>
    <row r="183" spans="1:8" ht="22.5" customHeight="1" x14ac:dyDescent="0.25">
      <c r="A183" s="136" t="s">
        <v>324</v>
      </c>
      <c r="C183" s="137">
        <v>150</v>
      </c>
      <c r="D183" s="139">
        <v>0.5</v>
      </c>
      <c r="E183" s="138">
        <v>2.5000000000000001E-2</v>
      </c>
      <c r="F183" s="143">
        <v>12.5</v>
      </c>
      <c r="G183" s="138">
        <v>52.1</v>
      </c>
      <c r="H183" s="140" t="s">
        <v>325</v>
      </c>
    </row>
    <row r="184" spans="1:8" ht="15.75" thickBot="1" x14ac:dyDescent="0.3">
      <c r="A184" s="136" t="s">
        <v>38</v>
      </c>
      <c r="C184" s="137">
        <v>20</v>
      </c>
      <c r="D184" s="184">
        <v>1.6</v>
      </c>
      <c r="E184" s="178">
        <v>0.2</v>
      </c>
      <c r="F184" s="185">
        <v>9.8000000000000007</v>
      </c>
      <c r="G184" s="327">
        <v>47</v>
      </c>
      <c r="H184" s="140"/>
    </row>
    <row r="185" spans="1:8" ht="31.5" customHeight="1" thickBot="1" x14ac:dyDescent="0.3">
      <c r="A185" s="141" t="s">
        <v>26</v>
      </c>
      <c r="B185" s="325"/>
      <c r="C185" s="326">
        <v>420</v>
      </c>
      <c r="D185" s="322">
        <f>SUM(D180:D184)</f>
        <v>13.639999999999999</v>
      </c>
      <c r="E185" s="322">
        <f>SUM(E180:E184)</f>
        <v>14.065</v>
      </c>
      <c r="F185" s="322">
        <f>SUM(F180:F184)</f>
        <v>68.34</v>
      </c>
      <c r="G185" s="322">
        <f>SUM(G180:G184)</f>
        <v>458.1</v>
      </c>
      <c r="H185" s="323"/>
    </row>
    <row r="186" spans="1:8" ht="31.5" customHeight="1" thickBot="1" x14ac:dyDescent="0.3">
      <c r="A186" s="141" t="s">
        <v>60</v>
      </c>
      <c r="B186" s="325"/>
      <c r="C186" s="326">
        <f>C166+C178+C185</f>
        <v>1305</v>
      </c>
      <c r="D186" s="348">
        <f>D166+D169+D178+D185</f>
        <v>39.480000000000004</v>
      </c>
      <c r="E186" s="348">
        <f>E166+E169+E178+E185</f>
        <v>44.384999999999998</v>
      </c>
      <c r="F186" s="348">
        <f>F166+F169+F178+F185</f>
        <v>189.48000000000002</v>
      </c>
      <c r="G186" s="348">
        <f>G166+G169+G178+G185</f>
        <v>1318.24</v>
      </c>
      <c r="H186" s="323"/>
    </row>
    <row r="187" spans="1:8" ht="15.75" customHeight="1" thickBot="1" x14ac:dyDescent="0.3">
      <c r="A187" s="61" t="s">
        <v>110</v>
      </c>
      <c r="C187" s="180"/>
      <c r="H187" s="334"/>
    </row>
    <row r="188" spans="1:8" ht="31.5" customHeight="1" x14ac:dyDescent="0.25">
      <c r="A188" s="466" t="s">
        <v>234</v>
      </c>
      <c r="B188" s="467"/>
      <c r="C188" s="468" t="s">
        <v>230</v>
      </c>
      <c r="D188" s="471" t="s">
        <v>231</v>
      </c>
      <c r="E188" s="472"/>
      <c r="F188" s="473"/>
      <c r="G188" s="176" t="s">
        <v>4</v>
      </c>
      <c r="H188" s="316" t="s">
        <v>232</v>
      </c>
    </row>
    <row r="189" spans="1:8" ht="31.5" customHeight="1" thickBot="1" x14ac:dyDescent="0.3">
      <c r="A189" s="474" t="s">
        <v>233</v>
      </c>
      <c r="B189" s="475"/>
      <c r="C189" s="469"/>
      <c r="D189" s="317"/>
      <c r="E189" s="318"/>
      <c r="F189" s="319"/>
      <c r="G189" s="320" t="s">
        <v>6</v>
      </c>
      <c r="H189" s="140"/>
    </row>
    <row r="190" spans="1:8" ht="15.75" thickBot="1" x14ac:dyDescent="0.3">
      <c r="A190" s="476"/>
      <c r="B190" s="477"/>
      <c r="C190" s="470"/>
      <c r="D190" s="321" t="s">
        <v>9</v>
      </c>
      <c r="E190" s="321" t="s">
        <v>10</v>
      </c>
      <c r="F190" s="322" t="s">
        <v>11</v>
      </c>
      <c r="G190" s="322" t="s">
        <v>12</v>
      </c>
      <c r="H190" s="323"/>
    </row>
    <row r="191" spans="1:8" x14ac:dyDescent="0.25">
      <c r="A191" s="324"/>
      <c r="B191" s="172" t="s">
        <v>13</v>
      </c>
      <c r="C191" s="137"/>
      <c r="D191" s="176"/>
      <c r="E191" s="175"/>
      <c r="F191" s="174"/>
      <c r="G191" s="175"/>
      <c r="H191" s="316"/>
    </row>
    <row r="192" spans="1:8" x14ac:dyDescent="0.25">
      <c r="A192" s="136" t="s">
        <v>394</v>
      </c>
      <c r="B192" s="145"/>
      <c r="C192" s="137" t="s">
        <v>251</v>
      </c>
      <c r="D192" s="139">
        <v>7.16</v>
      </c>
      <c r="E192" s="139">
        <v>6.63</v>
      </c>
      <c r="F192" s="138">
        <v>15.15</v>
      </c>
      <c r="G192" s="139">
        <v>149</v>
      </c>
      <c r="H192" s="140" t="s">
        <v>190</v>
      </c>
    </row>
    <row r="193" spans="1:8" ht="26.25" x14ac:dyDescent="0.25">
      <c r="A193" s="136" t="s">
        <v>21</v>
      </c>
      <c r="C193" s="137" t="s">
        <v>244</v>
      </c>
      <c r="D193" s="166">
        <v>1.1599999999999999</v>
      </c>
      <c r="E193" s="137">
        <v>1.28</v>
      </c>
      <c r="F193" s="137">
        <v>11.4</v>
      </c>
      <c r="G193" s="137">
        <v>62</v>
      </c>
      <c r="H193" s="140" t="s">
        <v>330</v>
      </c>
    </row>
    <row r="194" spans="1:8" ht="15.75" thickBot="1" x14ac:dyDescent="0.3">
      <c r="A194" s="136" t="s">
        <v>23</v>
      </c>
      <c r="C194" s="167" t="s">
        <v>158</v>
      </c>
      <c r="D194" s="166">
        <v>1.9</v>
      </c>
      <c r="E194" s="137">
        <v>4.4000000000000004</v>
      </c>
      <c r="F194" s="168">
        <v>13</v>
      </c>
      <c r="G194" s="137">
        <v>99</v>
      </c>
      <c r="H194" s="140" t="s">
        <v>24</v>
      </c>
    </row>
    <row r="195" spans="1:8" ht="15.75" thickBot="1" x14ac:dyDescent="0.3">
      <c r="A195" s="141" t="s">
        <v>26</v>
      </c>
      <c r="B195" s="325"/>
      <c r="C195" s="326">
        <v>355</v>
      </c>
      <c r="D195" s="322">
        <f>SUM(D191:D194)</f>
        <v>10.220000000000001</v>
      </c>
      <c r="E195" s="322">
        <f>SUM(E191:E194)</f>
        <v>12.31</v>
      </c>
      <c r="F195" s="322">
        <f>SUM(F191:F194)</f>
        <v>39.549999999999997</v>
      </c>
      <c r="G195" s="322">
        <f>SUM(G191:G194)</f>
        <v>310</v>
      </c>
      <c r="H195" s="323"/>
    </row>
    <row r="196" spans="1:8" x14ac:dyDescent="0.25">
      <c r="A196" s="136" t="s">
        <v>27</v>
      </c>
      <c r="C196" s="137">
        <v>125</v>
      </c>
      <c r="D196" s="139">
        <v>0.3</v>
      </c>
      <c r="E196" s="138">
        <v>0</v>
      </c>
      <c r="F196" s="143">
        <v>12</v>
      </c>
      <c r="G196" s="138">
        <v>49</v>
      </c>
      <c r="H196" s="140" t="s">
        <v>272</v>
      </c>
    </row>
    <row r="197" spans="1:8" ht="15.75" thickBot="1" x14ac:dyDescent="0.3">
      <c r="A197" s="136" t="s">
        <v>194</v>
      </c>
      <c r="C197" s="137"/>
      <c r="D197" s="139"/>
      <c r="E197" s="138"/>
      <c r="G197" s="138"/>
      <c r="H197" s="140"/>
    </row>
    <row r="198" spans="1:8" ht="15.75" thickBot="1" x14ac:dyDescent="0.3">
      <c r="A198" s="141" t="s">
        <v>26</v>
      </c>
      <c r="B198" s="325"/>
      <c r="C198" s="326">
        <v>125</v>
      </c>
      <c r="D198" s="321">
        <f>SUM(D196:D197)</f>
        <v>0.3</v>
      </c>
      <c r="E198" s="321">
        <f>SUM(E196:E197)</f>
        <v>0</v>
      </c>
      <c r="F198" s="321">
        <f>SUM(F196:F197)</f>
        <v>12</v>
      </c>
      <c r="G198" s="321">
        <f>SUM(G196:G197)</f>
        <v>49</v>
      </c>
      <c r="H198" s="323"/>
    </row>
    <row r="199" spans="1:8" ht="15.75" thickBot="1" x14ac:dyDescent="0.3">
      <c r="A199" s="324"/>
      <c r="B199" s="172"/>
      <c r="C199" s="173">
        <v>480</v>
      </c>
      <c r="D199" s="174">
        <f>D195+D198</f>
        <v>10.520000000000001</v>
      </c>
      <c r="E199" s="174">
        <f t="shared" ref="E199:G199" si="0">E195+E198</f>
        <v>12.31</v>
      </c>
      <c r="F199" s="174">
        <f t="shared" si="0"/>
        <v>51.55</v>
      </c>
      <c r="G199" s="174">
        <f t="shared" si="0"/>
        <v>359</v>
      </c>
      <c r="H199" s="316"/>
    </row>
    <row r="200" spans="1:8" x14ac:dyDescent="0.25">
      <c r="A200" s="324"/>
      <c r="B200" s="172" t="s">
        <v>28</v>
      </c>
      <c r="C200" s="335"/>
      <c r="D200" s="174"/>
      <c r="E200" s="175"/>
      <c r="F200" s="174"/>
      <c r="G200" s="175"/>
      <c r="H200" s="316"/>
    </row>
    <row r="201" spans="1:8" x14ac:dyDescent="0.25">
      <c r="A201" s="136" t="s">
        <v>413</v>
      </c>
      <c r="B201" s="153"/>
      <c r="C201" s="154">
        <v>30</v>
      </c>
      <c r="D201" s="155">
        <v>0.21</v>
      </c>
      <c r="E201" s="138">
        <v>0.03</v>
      </c>
      <c r="F201" s="155">
        <v>0.56999999999999995</v>
      </c>
      <c r="G201" s="139">
        <v>3.39</v>
      </c>
      <c r="H201" s="138" t="s">
        <v>349</v>
      </c>
    </row>
    <row r="202" spans="1:8" ht="25.5" x14ac:dyDescent="0.25">
      <c r="A202" s="136" t="s">
        <v>407</v>
      </c>
      <c r="C202" s="167" t="s">
        <v>206</v>
      </c>
      <c r="D202" s="138">
        <v>2.87</v>
      </c>
      <c r="E202" s="138">
        <v>3.2</v>
      </c>
      <c r="F202" s="143">
        <v>15.49</v>
      </c>
      <c r="G202" s="138">
        <v>102</v>
      </c>
      <c r="H202" s="140" t="s">
        <v>213</v>
      </c>
    </row>
    <row r="203" spans="1:8" ht="22.5" customHeight="1" x14ac:dyDescent="0.25">
      <c r="A203" s="314" t="s">
        <v>92</v>
      </c>
      <c r="B203" s="165"/>
      <c r="C203" s="349" t="s">
        <v>171</v>
      </c>
      <c r="D203" s="150">
        <v>10.199999999999999</v>
      </c>
      <c r="E203" s="162">
        <v>11.9</v>
      </c>
      <c r="F203" s="350">
        <v>30.7</v>
      </c>
      <c r="G203" s="150">
        <v>270</v>
      </c>
      <c r="H203" s="147" t="s">
        <v>93</v>
      </c>
    </row>
    <row r="204" spans="1:8" ht="22.5" customHeight="1" x14ac:dyDescent="0.25">
      <c r="A204" s="136" t="s">
        <v>431</v>
      </c>
      <c r="C204" s="137">
        <v>150</v>
      </c>
      <c r="D204" s="139">
        <v>0.1</v>
      </c>
      <c r="E204" s="138">
        <v>0.1</v>
      </c>
      <c r="F204" s="143">
        <v>10.199999999999999</v>
      </c>
      <c r="G204" s="138">
        <v>42.1</v>
      </c>
      <c r="H204" s="140" t="s">
        <v>432</v>
      </c>
    </row>
    <row r="205" spans="1:8" ht="15.75" thickBot="1" x14ac:dyDescent="0.3">
      <c r="A205" s="136" t="s">
        <v>46</v>
      </c>
      <c r="C205" s="137">
        <v>30</v>
      </c>
      <c r="D205" s="137">
        <v>1.5</v>
      </c>
      <c r="E205" s="168">
        <v>0.3</v>
      </c>
      <c r="F205" s="137">
        <v>14.3</v>
      </c>
      <c r="G205" s="168">
        <v>66</v>
      </c>
      <c r="H205" s="140"/>
    </row>
    <row r="206" spans="1:8" ht="15.75" thickBot="1" x14ac:dyDescent="0.3">
      <c r="A206" s="141" t="s">
        <v>26</v>
      </c>
      <c r="B206" s="325"/>
      <c r="C206" s="326">
        <v>525</v>
      </c>
      <c r="D206" s="322">
        <f>SUM(D201:D205)</f>
        <v>14.879999999999999</v>
      </c>
      <c r="E206" s="322">
        <f>SUM(E201:E205)</f>
        <v>15.530000000000001</v>
      </c>
      <c r="F206" s="322">
        <f>SUM(F201:F205)</f>
        <v>71.259999999999991</v>
      </c>
      <c r="G206" s="322">
        <f>SUM(G201:G205)</f>
        <v>483.49</v>
      </c>
      <c r="H206" s="323"/>
    </row>
    <row r="207" spans="1:8" ht="22.5" customHeight="1" x14ac:dyDescent="0.25">
      <c r="A207" s="324"/>
      <c r="B207" s="172" t="s">
        <v>47</v>
      </c>
      <c r="C207" s="335"/>
      <c r="D207" s="175"/>
      <c r="E207" s="175"/>
      <c r="F207" s="175"/>
      <c r="G207" s="175"/>
      <c r="H207" s="316"/>
    </row>
    <row r="208" spans="1:8" ht="22.5" customHeight="1" x14ac:dyDescent="0.25">
      <c r="A208" s="136" t="s">
        <v>71</v>
      </c>
      <c r="C208" s="137">
        <v>10</v>
      </c>
      <c r="D208" s="162">
        <v>0.8</v>
      </c>
      <c r="E208" s="162">
        <v>2.6</v>
      </c>
      <c r="F208" s="162">
        <v>13.4</v>
      </c>
      <c r="G208" s="144">
        <v>78</v>
      </c>
      <c r="H208" s="140"/>
    </row>
    <row r="209" spans="1:8" ht="23.25" customHeight="1" x14ac:dyDescent="0.25">
      <c r="A209" s="136" t="s">
        <v>384</v>
      </c>
      <c r="C209" s="137"/>
      <c r="D209" s="139"/>
      <c r="H209" s="140"/>
    </row>
    <row r="210" spans="1:8" ht="23.25" customHeight="1" x14ac:dyDescent="0.25">
      <c r="A210" s="136" t="s">
        <v>261</v>
      </c>
      <c r="C210" s="137">
        <v>100</v>
      </c>
      <c r="D210" s="143">
        <v>2.2999999999999998</v>
      </c>
      <c r="E210" s="138">
        <v>2.5</v>
      </c>
      <c r="F210" s="143">
        <v>3.6</v>
      </c>
      <c r="G210" s="138">
        <v>46</v>
      </c>
      <c r="H210" s="140" t="s">
        <v>262</v>
      </c>
    </row>
    <row r="211" spans="1:8" ht="31.5" customHeight="1" x14ac:dyDescent="0.25">
      <c r="A211" s="314" t="s">
        <v>385</v>
      </c>
      <c r="B211" s="65"/>
      <c r="C211" s="163" t="s">
        <v>398</v>
      </c>
      <c r="D211" s="143">
        <v>7.2</v>
      </c>
      <c r="E211" s="138">
        <v>8.32</v>
      </c>
      <c r="F211" s="143">
        <v>22.64</v>
      </c>
      <c r="G211" s="138">
        <v>194</v>
      </c>
      <c r="H211" s="140" t="s">
        <v>258</v>
      </c>
    </row>
    <row r="212" spans="1:8" ht="22.5" customHeight="1" x14ac:dyDescent="0.25">
      <c r="A212" s="136" t="s">
        <v>74</v>
      </c>
      <c r="C212" s="167" t="s">
        <v>316</v>
      </c>
      <c r="D212" s="139">
        <v>0.09</v>
      </c>
      <c r="E212" s="138">
        <v>0.01</v>
      </c>
      <c r="F212" s="143">
        <v>8.5</v>
      </c>
      <c r="G212" s="139">
        <v>34.5</v>
      </c>
      <c r="H212" s="140" t="s">
        <v>164</v>
      </c>
    </row>
    <row r="213" spans="1:8" ht="15.75" thickBot="1" x14ac:dyDescent="0.3">
      <c r="A213" s="136" t="s">
        <v>38</v>
      </c>
      <c r="C213" s="137">
        <v>20</v>
      </c>
      <c r="D213" s="184">
        <v>1.6</v>
      </c>
      <c r="E213" s="178">
        <v>0.2</v>
      </c>
      <c r="F213" s="185">
        <v>9.8000000000000007</v>
      </c>
      <c r="G213" s="327">
        <v>47</v>
      </c>
      <c r="H213" s="140"/>
    </row>
    <row r="214" spans="1:8" ht="22.5" customHeight="1" thickBot="1" x14ac:dyDescent="0.3">
      <c r="A214" s="141" t="s">
        <v>26</v>
      </c>
      <c r="B214" s="325"/>
      <c r="C214" s="326">
        <v>408</v>
      </c>
      <c r="D214" s="322">
        <f>SUM(D208:D213)</f>
        <v>11.99</v>
      </c>
      <c r="E214" s="322">
        <f>SUM(E208:E213)</f>
        <v>13.629999999999999</v>
      </c>
      <c r="F214" s="322">
        <f>SUM(F208:F213)</f>
        <v>57.94</v>
      </c>
      <c r="G214" s="322">
        <f>SUM(G208:G213)</f>
        <v>399.5</v>
      </c>
      <c r="H214" s="323"/>
    </row>
    <row r="215" spans="1:8" ht="31.5" customHeight="1" thickBot="1" x14ac:dyDescent="0.3">
      <c r="A215" s="141" t="s">
        <v>60</v>
      </c>
      <c r="B215" s="325"/>
      <c r="C215" s="351">
        <f>C195+C198+C206+C214</f>
        <v>1413</v>
      </c>
      <c r="D215" s="322">
        <f>D195+D198+D206+D214</f>
        <v>37.39</v>
      </c>
      <c r="E215" s="322">
        <f>E195+E198+E206+E214</f>
        <v>41.47</v>
      </c>
      <c r="F215" s="322">
        <f>F195+F198+F206+F214</f>
        <v>180.75</v>
      </c>
      <c r="G215" s="322">
        <f>G195+G198+G206+G214</f>
        <v>1241.99</v>
      </c>
      <c r="H215" s="323"/>
    </row>
    <row r="216" spans="1:8" ht="31.5" customHeight="1" thickBot="1" x14ac:dyDescent="0.3">
      <c r="A216" s="61" t="s">
        <v>113</v>
      </c>
      <c r="C216" s="180"/>
      <c r="H216" s="334"/>
    </row>
    <row r="217" spans="1:8" ht="31.5" customHeight="1" x14ac:dyDescent="0.25">
      <c r="A217" s="466" t="s">
        <v>234</v>
      </c>
      <c r="B217" s="467"/>
      <c r="C217" s="468" t="s">
        <v>230</v>
      </c>
      <c r="D217" s="471" t="s">
        <v>231</v>
      </c>
      <c r="E217" s="472"/>
      <c r="F217" s="473"/>
      <c r="G217" s="176" t="s">
        <v>4</v>
      </c>
      <c r="H217" s="316" t="s">
        <v>232</v>
      </c>
    </row>
    <row r="218" spans="1:8" ht="15.75" thickBot="1" x14ac:dyDescent="0.3">
      <c r="A218" s="474" t="s">
        <v>233</v>
      </c>
      <c r="B218" s="475"/>
      <c r="C218" s="469"/>
      <c r="D218" s="317"/>
      <c r="E218" s="318"/>
      <c r="F218" s="319"/>
      <c r="G218" s="320" t="s">
        <v>6</v>
      </c>
      <c r="H218" s="140"/>
    </row>
    <row r="219" spans="1:8" ht="31.5" customHeight="1" thickBot="1" x14ac:dyDescent="0.3">
      <c r="A219" s="476"/>
      <c r="B219" s="477"/>
      <c r="C219" s="470"/>
      <c r="D219" s="321" t="s">
        <v>9</v>
      </c>
      <c r="E219" s="321" t="s">
        <v>10</v>
      </c>
      <c r="F219" s="322" t="s">
        <v>11</v>
      </c>
      <c r="G219" s="322" t="s">
        <v>12</v>
      </c>
      <c r="H219" s="323"/>
    </row>
    <row r="220" spans="1:8" x14ac:dyDescent="0.25">
      <c r="A220" s="324"/>
      <c r="B220" s="172" t="s">
        <v>13</v>
      </c>
      <c r="C220" s="173"/>
      <c r="D220" s="176"/>
      <c r="E220" s="175"/>
      <c r="F220" s="174"/>
      <c r="G220" s="176"/>
      <c r="H220" s="316"/>
    </row>
    <row r="221" spans="1:8" x14ac:dyDescent="0.25">
      <c r="A221" s="136" t="s">
        <v>363</v>
      </c>
      <c r="C221" s="137">
        <v>180</v>
      </c>
      <c r="D221" s="138">
        <v>8.01</v>
      </c>
      <c r="E221" s="138">
        <v>7.56</v>
      </c>
      <c r="F221" s="138">
        <v>29.61</v>
      </c>
      <c r="G221" s="139">
        <v>219</v>
      </c>
      <c r="H221" s="140" t="s">
        <v>367</v>
      </c>
    </row>
    <row r="222" spans="1:8" x14ac:dyDescent="0.25">
      <c r="A222" s="314" t="s">
        <v>160</v>
      </c>
      <c r="B222" s="65"/>
      <c r="C222" s="157" t="s">
        <v>264</v>
      </c>
      <c r="D222" s="150">
        <v>0.05</v>
      </c>
      <c r="E222" s="162">
        <v>0.01</v>
      </c>
      <c r="F222" s="144">
        <v>4.42</v>
      </c>
      <c r="G222" s="162">
        <v>18</v>
      </c>
      <c r="H222" s="140" t="s">
        <v>257</v>
      </c>
    </row>
    <row r="223" spans="1:8" ht="15.75" thickBot="1" x14ac:dyDescent="0.3">
      <c r="A223" s="136" t="s">
        <v>161</v>
      </c>
      <c r="C223" s="167" t="s">
        <v>320</v>
      </c>
      <c r="D223" s="139">
        <v>3.5</v>
      </c>
      <c r="E223" s="138">
        <v>5.95</v>
      </c>
      <c r="F223" s="143">
        <v>12.9</v>
      </c>
      <c r="G223" s="139">
        <v>119.6</v>
      </c>
      <c r="H223" s="140" t="s">
        <v>162</v>
      </c>
    </row>
    <row r="224" spans="1:8" ht="15.75" thickBot="1" x14ac:dyDescent="0.3">
      <c r="A224" s="141" t="s">
        <v>26</v>
      </c>
      <c r="B224" s="325"/>
      <c r="C224" s="326">
        <v>377</v>
      </c>
      <c r="D224" s="321">
        <f>SUM(D221:D223)</f>
        <v>11.56</v>
      </c>
      <c r="E224" s="321">
        <f>SUM(E221:E223)</f>
        <v>13.52</v>
      </c>
      <c r="F224" s="321">
        <f>SUM(F221:F223)</f>
        <v>46.93</v>
      </c>
      <c r="G224" s="321">
        <f>SUM(G221:G223)</f>
        <v>356.6</v>
      </c>
      <c r="H224" s="323"/>
    </row>
    <row r="225" spans="1:8" x14ac:dyDescent="0.25">
      <c r="A225" s="136" t="s">
        <v>48</v>
      </c>
      <c r="C225" s="137">
        <v>85</v>
      </c>
      <c r="D225" s="139">
        <v>0.34</v>
      </c>
      <c r="E225" s="138">
        <v>0.34</v>
      </c>
      <c r="F225" s="143">
        <v>10.199999999999999</v>
      </c>
      <c r="G225" s="138">
        <v>45</v>
      </c>
      <c r="H225" s="140" t="s">
        <v>274</v>
      </c>
    </row>
    <row r="226" spans="1:8" ht="15.75" thickBot="1" x14ac:dyDescent="0.3">
      <c r="A226" s="136" t="s">
        <v>296</v>
      </c>
      <c r="C226" s="137"/>
      <c r="D226" s="139"/>
      <c r="E226" s="138"/>
      <c r="G226" s="138"/>
      <c r="H226" s="140"/>
    </row>
    <row r="227" spans="1:8" ht="15.75" thickBot="1" x14ac:dyDescent="0.3">
      <c r="A227" s="141" t="s">
        <v>26</v>
      </c>
      <c r="B227" s="325"/>
      <c r="C227" s="326">
        <v>85</v>
      </c>
      <c r="D227" s="321">
        <f>SUM(D225)</f>
        <v>0.34</v>
      </c>
      <c r="E227" s="321">
        <f>SUM(E225)</f>
        <v>0.34</v>
      </c>
      <c r="F227" s="321">
        <f>SUM(F225)</f>
        <v>10.199999999999999</v>
      </c>
      <c r="G227" s="321">
        <f>SUM(G225)</f>
        <v>45</v>
      </c>
      <c r="H227" s="323"/>
    </row>
    <row r="228" spans="1:8" ht="15.75" thickBot="1" x14ac:dyDescent="0.3">
      <c r="A228" s="324"/>
      <c r="B228" s="172"/>
      <c r="C228" s="173">
        <v>462</v>
      </c>
      <c r="D228" s="176">
        <v>9.9</v>
      </c>
      <c r="E228" s="176">
        <v>11.3</v>
      </c>
      <c r="F228" s="176">
        <v>50.2</v>
      </c>
      <c r="G228" s="176">
        <v>340</v>
      </c>
      <c r="H228" s="316"/>
    </row>
    <row r="229" spans="1:8" ht="23.25" customHeight="1" x14ac:dyDescent="0.25">
      <c r="A229" s="324"/>
      <c r="B229" s="172" t="s">
        <v>28</v>
      </c>
      <c r="C229" s="335"/>
      <c r="D229" s="176"/>
      <c r="E229" s="175"/>
      <c r="F229" s="174"/>
      <c r="G229" s="176"/>
      <c r="H229" s="316"/>
    </row>
    <row r="230" spans="1:8" ht="33.75" customHeight="1" x14ac:dyDescent="0.25">
      <c r="A230" s="136" t="s">
        <v>423</v>
      </c>
      <c r="B230" s="153"/>
      <c r="C230" s="154">
        <v>30</v>
      </c>
      <c r="D230" s="155">
        <v>0.42</v>
      </c>
      <c r="E230" s="138">
        <v>0.06</v>
      </c>
      <c r="F230" s="155">
        <v>1.3680000000000001</v>
      </c>
      <c r="G230" s="139">
        <v>9</v>
      </c>
      <c r="H230" s="138" t="s">
        <v>349</v>
      </c>
    </row>
    <row r="231" spans="1:8" ht="22.5" customHeight="1" x14ac:dyDescent="0.25">
      <c r="A231" s="136" t="s">
        <v>360</v>
      </c>
      <c r="C231" s="137" t="s">
        <v>119</v>
      </c>
      <c r="D231" s="139">
        <v>2.1</v>
      </c>
      <c r="E231" s="138">
        <v>5.9</v>
      </c>
      <c r="F231" s="143">
        <v>9.6999999999999993</v>
      </c>
      <c r="G231" s="139">
        <v>100</v>
      </c>
      <c r="H231" s="140" t="s">
        <v>212</v>
      </c>
    </row>
    <row r="232" spans="1:8" x14ac:dyDescent="0.25">
      <c r="A232" s="136" t="s">
        <v>293</v>
      </c>
      <c r="C232" s="137">
        <v>130</v>
      </c>
      <c r="D232" s="143">
        <v>10.9</v>
      </c>
      <c r="E232" s="138">
        <v>9.9</v>
      </c>
      <c r="F232" s="143">
        <v>28</v>
      </c>
      <c r="G232" s="138">
        <v>246</v>
      </c>
      <c r="H232" s="140" t="s">
        <v>292</v>
      </c>
    </row>
    <row r="233" spans="1:8" x14ac:dyDescent="0.25">
      <c r="A233" s="136" t="s">
        <v>324</v>
      </c>
      <c r="C233" s="137">
        <v>150</v>
      </c>
      <c r="D233" s="139">
        <v>0.5</v>
      </c>
      <c r="E233" s="138">
        <v>2.5000000000000001E-2</v>
      </c>
      <c r="F233" s="143">
        <v>12.5</v>
      </c>
      <c r="G233" s="138">
        <v>52.1</v>
      </c>
      <c r="H233" s="140" t="s">
        <v>325</v>
      </c>
    </row>
    <row r="234" spans="1:8" ht="15.75" thickBot="1" x14ac:dyDescent="0.3">
      <c r="A234" s="136" t="s">
        <v>46</v>
      </c>
      <c r="C234" s="137">
        <v>30</v>
      </c>
      <c r="D234" s="137">
        <v>1.5</v>
      </c>
      <c r="E234" s="168">
        <v>0.3</v>
      </c>
      <c r="F234" s="137">
        <v>14.3</v>
      </c>
      <c r="G234" s="168">
        <v>66</v>
      </c>
      <c r="H234" s="140"/>
    </row>
    <row r="235" spans="1:8" ht="22.5" customHeight="1" thickBot="1" x14ac:dyDescent="0.3">
      <c r="A235" s="141" t="s">
        <v>26</v>
      </c>
      <c r="B235" s="325"/>
      <c r="C235" s="326">
        <v>495</v>
      </c>
      <c r="D235" s="321">
        <f>SUM(D230:D234)</f>
        <v>15.42</v>
      </c>
      <c r="E235" s="321">
        <f>SUM(E230:E234)</f>
        <v>16.184999999999999</v>
      </c>
      <c r="F235" s="321">
        <f>SUM(F230:F234)</f>
        <v>65.867999999999995</v>
      </c>
      <c r="G235" s="321">
        <f>SUM(G230:G234)</f>
        <v>473.1</v>
      </c>
      <c r="H235" s="323"/>
    </row>
    <row r="236" spans="1:8" ht="23.25" customHeight="1" x14ac:dyDescent="0.25">
      <c r="A236" s="324"/>
      <c r="B236" s="172" t="s">
        <v>47</v>
      </c>
      <c r="C236" s="335"/>
      <c r="D236" s="176"/>
      <c r="E236" s="175"/>
      <c r="F236" s="174"/>
      <c r="G236" s="176"/>
      <c r="H236" s="316"/>
    </row>
    <row r="237" spans="1:8" ht="23.25" customHeight="1" x14ac:dyDescent="0.25">
      <c r="A237" s="136" t="s">
        <v>49</v>
      </c>
      <c r="B237" s="153"/>
      <c r="C237" s="154">
        <v>40</v>
      </c>
      <c r="D237" s="139">
        <v>0.7</v>
      </c>
      <c r="E237" s="138">
        <v>1.6</v>
      </c>
      <c r="F237" s="155">
        <v>32</v>
      </c>
      <c r="G237" s="139">
        <v>140</v>
      </c>
      <c r="H237" s="147" t="s">
        <v>214</v>
      </c>
    </row>
    <row r="238" spans="1:8" ht="31.5" customHeight="1" x14ac:dyDescent="0.25">
      <c r="A238" s="136" t="s">
        <v>82</v>
      </c>
      <c r="C238" s="157">
        <v>100</v>
      </c>
      <c r="D238" s="162">
        <v>3</v>
      </c>
      <c r="E238" s="162">
        <v>2.5</v>
      </c>
      <c r="F238" s="162">
        <v>4.5</v>
      </c>
      <c r="G238" s="162">
        <v>54.3</v>
      </c>
      <c r="H238" s="140" t="s">
        <v>159</v>
      </c>
    </row>
    <row r="239" spans="1:8" ht="22.5" customHeight="1" x14ac:dyDescent="0.25">
      <c r="A239" s="64" t="s">
        <v>201</v>
      </c>
      <c r="B239" s="65"/>
      <c r="C239" s="68" t="s">
        <v>163</v>
      </c>
      <c r="D239" s="68">
        <v>8.8000000000000007</v>
      </c>
      <c r="E239" s="68">
        <v>11.33</v>
      </c>
      <c r="F239" s="68">
        <v>9.1</v>
      </c>
      <c r="G239" s="68">
        <v>173</v>
      </c>
      <c r="H239" s="315" t="s">
        <v>380</v>
      </c>
    </row>
    <row r="240" spans="1:8" ht="22.5" customHeight="1" x14ac:dyDescent="0.25">
      <c r="A240" s="136" t="s">
        <v>308</v>
      </c>
      <c r="C240" s="137" t="s">
        <v>317</v>
      </c>
      <c r="D240" s="166">
        <v>0.5</v>
      </c>
      <c r="E240" s="137">
        <v>0.25</v>
      </c>
      <c r="F240" s="168">
        <v>5.4</v>
      </c>
      <c r="G240" s="166">
        <v>25.9</v>
      </c>
      <c r="H240" s="140" t="s">
        <v>299</v>
      </c>
    </row>
    <row r="241" spans="1:8" ht="15.75" thickBot="1" x14ac:dyDescent="0.3">
      <c r="A241" s="136" t="s">
        <v>38</v>
      </c>
      <c r="C241" s="137">
        <v>20</v>
      </c>
      <c r="D241" s="184">
        <v>1.6</v>
      </c>
      <c r="E241" s="178">
        <v>0.2</v>
      </c>
      <c r="F241" s="185">
        <v>9.8000000000000007</v>
      </c>
      <c r="G241" s="327">
        <v>47</v>
      </c>
      <c r="H241" s="140"/>
    </row>
    <row r="242" spans="1:8" ht="15.75" thickBot="1" x14ac:dyDescent="0.3">
      <c r="A242" s="141" t="s">
        <v>26</v>
      </c>
      <c r="B242" s="325"/>
      <c r="C242" s="326">
        <v>434</v>
      </c>
      <c r="D242" s="322">
        <f>SUM(D237:D241)</f>
        <v>14.6</v>
      </c>
      <c r="E242" s="322">
        <f>SUM(E237:E241)</f>
        <v>15.879999999999999</v>
      </c>
      <c r="F242" s="322">
        <f>SUM(F237:F241)</f>
        <v>60.8</v>
      </c>
      <c r="G242" s="322">
        <f>SUM(G237:G241)</f>
        <v>440.2</v>
      </c>
      <c r="H242" s="316"/>
    </row>
    <row r="243" spans="1:8" ht="22.5" customHeight="1" thickBot="1" x14ac:dyDescent="0.3">
      <c r="A243" s="342" t="s">
        <v>60</v>
      </c>
      <c r="B243" s="180"/>
      <c r="C243" s="146">
        <f>C224+C227+C235+C242</f>
        <v>1391</v>
      </c>
      <c r="D243" s="182">
        <f>D228+D235+D242</f>
        <v>39.92</v>
      </c>
      <c r="E243" s="182">
        <f>E228+E235+E242</f>
        <v>43.364999999999995</v>
      </c>
      <c r="F243" s="182">
        <f>F228+F235+F242</f>
        <v>176.86799999999999</v>
      </c>
      <c r="G243" s="182">
        <f>G228+G235+G242</f>
        <v>1253.3</v>
      </c>
      <c r="H243" s="323"/>
    </row>
    <row r="244" spans="1:8" ht="31.5" customHeight="1" thickBot="1" x14ac:dyDescent="0.3">
      <c r="A244" s="61" t="s">
        <v>117</v>
      </c>
      <c r="C244" s="180"/>
      <c r="H244" s="334"/>
    </row>
    <row r="245" spans="1:8" ht="31.5" customHeight="1" x14ac:dyDescent="0.25">
      <c r="A245" s="466" t="s">
        <v>234</v>
      </c>
      <c r="B245" s="467"/>
      <c r="C245" s="468" t="s">
        <v>230</v>
      </c>
      <c r="D245" s="471" t="s">
        <v>231</v>
      </c>
      <c r="E245" s="472"/>
      <c r="F245" s="473"/>
      <c r="G245" s="176" t="s">
        <v>4</v>
      </c>
      <c r="H245" s="316" t="s">
        <v>232</v>
      </c>
    </row>
    <row r="246" spans="1:8" ht="15.75" thickBot="1" x14ac:dyDescent="0.3">
      <c r="A246" s="474" t="s">
        <v>233</v>
      </c>
      <c r="B246" s="475"/>
      <c r="C246" s="469"/>
      <c r="D246" s="317"/>
      <c r="E246" s="318"/>
      <c r="F246" s="319"/>
      <c r="G246" s="320" t="s">
        <v>6</v>
      </c>
      <c r="H246" s="140"/>
    </row>
    <row r="247" spans="1:8" ht="31.5" customHeight="1" thickBot="1" x14ac:dyDescent="0.3">
      <c r="A247" s="476"/>
      <c r="B247" s="477"/>
      <c r="C247" s="470"/>
      <c r="D247" s="321" t="s">
        <v>9</v>
      </c>
      <c r="E247" s="321" t="s">
        <v>10</v>
      </c>
      <c r="F247" s="322" t="s">
        <v>11</v>
      </c>
      <c r="G247" s="322" t="s">
        <v>12</v>
      </c>
      <c r="H247" s="323"/>
    </row>
    <row r="248" spans="1:8" x14ac:dyDescent="0.25">
      <c r="A248" s="324"/>
      <c r="B248" s="172" t="s">
        <v>13</v>
      </c>
      <c r="C248" s="173"/>
      <c r="D248" s="176"/>
      <c r="E248" s="175"/>
      <c r="F248" s="174"/>
      <c r="G248" s="176"/>
      <c r="H248" s="316"/>
    </row>
    <row r="249" spans="1:8" x14ac:dyDescent="0.25">
      <c r="A249" s="136" t="s">
        <v>185</v>
      </c>
      <c r="C249" s="137" t="s">
        <v>251</v>
      </c>
      <c r="D249" s="166">
        <v>6.15</v>
      </c>
      <c r="E249" s="166">
        <v>5.92</v>
      </c>
      <c r="F249" s="137">
        <v>14.4</v>
      </c>
      <c r="G249" s="137">
        <v>135</v>
      </c>
      <c r="H249" s="140" t="s">
        <v>87</v>
      </c>
    </row>
    <row r="250" spans="1:8" ht="26.25" x14ac:dyDescent="0.25">
      <c r="A250" s="136" t="s">
        <v>63</v>
      </c>
      <c r="C250" s="137">
        <v>160</v>
      </c>
      <c r="D250" s="139">
        <v>2.15</v>
      </c>
      <c r="E250" s="138">
        <v>2.29</v>
      </c>
      <c r="F250" s="138">
        <v>12.09</v>
      </c>
      <c r="G250" s="139">
        <v>65.16</v>
      </c>
      <c r="H250" s="140" t="s">
        <v>329</v>
      </c>
    </row>
    <row r="251" spans="1:8" ht="15.75" thickBot="1" x14ac:dyDescent="0.3">
      <c r="A251" s="136" t="s">
        <v>23</v>
      </c>
      <c r="C251" s="167" t="s">
        <v>158</v>
      </c>
      <c r="D251" s="166">
        <v>1.9</v>
      </c>
      <c r="E251" s="137">
        <v>4.4000000000000004</v>
      </c>
      <c r="F251" s="168">
        <v>13</v>
      </c>
      <c r="G251" s="137">
        <v>99</v>
      </c>
      <c r="H251" s="140" t="s">
        <v>24</v>
      </c>
    </row>
    <row r="252" spans="1:8" ht="15.75" thickBot="1" x14ac:dyDescent="0.3">
      <c r="A252" s="141" t="s">
        <v>26</v>
      </c>
      <c r="B252" s="325"/>
      <c r="C252" s="326">
        <v>343</v>
      </c>
      <c r="D252" s="321">
        <f>SUM(D249:D251)</f>
        <v>10.200000000000001</v>
      </c>
      <c r="E252" s="321">
        <f>SUM(E249:E251)</f>
        <v>12.610000000000001</v>
      </c>
      <c r="F252" s="321">
        <f>SUM(F249:F251)</f>
        <v>39.49</v>
      </c>
      <c r="G252" s="321">
        <f>SUM(G249:G251)</f>
        <v>299.15999999999997</v>
      </c>
      <c r="H252" s="323"/>
    </row>
    <row r="253" spans="1:8" x14ac:dyDescent="0.25">
      <c r="A253" s="136" t="s">
        <v>27</v>
      </c>
      <c r="C253" s="137">
        <v>125</v>
      </c>
      <c r="D253" s="139">
        <v>0.6</v>
      </c>
      <c r="E253" s="138">
        <v>0</v>
      </c>
      <c r="F253" s="143">
        <v>13.7</v>
      </c>
      <c r="G253" s="138">
        <v>57</v>
      </c>
      <c r="H253" s="140" t="s">
        <v>272</v>
      </c>
    </row>
    <row r="254" spans="1:8" ht="15.75" thickBot="1" x14ac:dyDescent="0.3">
      <c r="A254" s="136" t="s">
        <v>198</v>
      </c>
      <c r="C254" s="137"/>
      <c r="D254" s="139"/>
      <c r="E254" s="139"/>
      <c r="G254" s="139"/>
      <c r="H254" s="140"/>
    </row>
    <row r="255" spans="1:8" ht="15.75" thickBot="1" x14ac:dyDescent="0.3">
      <c r="A255" s="141" t="s">
        <v>26</v>
      </c>
      <c r="B255" s="325"/>
      <c r="C255" s="326">
        <v>125</v>
      </c>
      <c r="D255" s="322">
        <f>SUM(D253)</f>
        <v>0.6</v>
      </c>
      <c r="E255" s="322">
        <f>SUM(E253)</f>
        <v>0</v>
      </c>
      <c r="F255" s="322">
        <f>SUM(F253)</f>
        <v>13.7</v>
      </c>
      <c r="G255" s="322">
        <f>SUM(G253)</f>
        <v>57</v>
      </c>
      <c r="H255" s="323"/>
    </row>
    <row r="256" spans="1:8" ht="15.75" thickBot="1" x14ac:dyDescent="0.3">
      <c r="A256" s="324"/>
      <c r="B256" s="172"/>
      <c r="C256" s="173">
        <v>468</v>
      </c>
      <c r="D256" s="176">
        <f>D252+D255</f>
        <v>10.8</v>
      </c>
      <c r="E256" s="176">
        <v>12.3</v>
      </c>
      <c r="F256" s="176">
        <f>F252+F255</f>
        <v>53.19</v>
      </c>
      <c r="G256" s="176">
        <f>G252+G255</f>
        <v>356.15999999999997</v>
      </c>
      <c r="H256" s="316"/>
    </row>
    <row r="257" spans="1:8" ht="22.5" customHeight="1" x14ac:dyDescent="0.25">
      <c r="A257" s="324"/>
      <c r="B257" s="172" t="s">
        <v>28</v>
      </c>
      <c r="C257" s="335"/>
      <c r="D257" s="176"/>
      <c r="E257" s="175"/>
      <c r="F257" s="174"/>
      <c r="G257" s="176"/>
      <c r="H257" s="316"/>
    </row>
    <row r="258" spans="1:8" ht="25.5" x14ac:dyDescent="0.25">
      <c r="A258" s="136" t="s">
        <v>422</v>
      </c>
      <c r="C258" s="137">
        <v>30</v>
      </c>
      <c r="D258" s="143">
        <v>0.42</v>
      </c>
      <c r="E258" s="138">
        <v>1.02</v>
      </c>
      <c r="F258" s="143">
        <v>1.1000000000000001</v>
      </c>
      <c r="G258" s="139">
        <v>15.3</v>
      </c>
      <c r="H258" s="147" t="s">
        <v>424</v>
      </c>
    </row>
    <row r="259" spans="1:8" ht="22.5" customHeight="1" x14ac:dyDescent="0.25">
      <c r="A259" s="136" t="s">
        <v>403</v>
      </c>
      <c r="C259" s="137" t="s">
        <v>229</v>
      </c>
      <c r="D259" s="138">
        <v>2.9</v>
      </c>
      <c r="E259" s="138">
        <v>6.4</v>
      </c>
      <c r="F259" s="143">
        <v>10.27</v>
      </c>
      <c r="G259" s="138">
        <v>110.3</v>
      </c>
      <c r="H259" s="140" t="s">
        <v>211</v>
      </c>
    </row>
    <row r="260" spans="1:8" x14ac:dyDescent="0.25">
      <c r="A260" s="69" t="s">
        <v>425</v>
      </c>
      <c r="B260" s="153"/>
      <c r="C260" s="154">
        <v>60</v>
      </c>
      <c r="D260" s="139">
        <v>6.3</v>
      </c>
      <c r="E260" s="138">
        <v>5.9</v>
      </c>
      <c r="F260" s="155">
        <v>22</v>
      </c>
      <c r="G260" s="139">
        <v>166</v>
      </c>
      <c r="H260" s="147" t="s">
        <v>428</v>
      </c>
    </row>
    <row r="261" spans="1:8" x14ac:dyDescent="0.25">
      <c r="A261" s="136" t="s">
        <v>88</v>
      </c>
      <c r="C261" s="137">
        <v>110</v>
      </c>
      <c r="D261" s="143">
        <v>3.13</v>
      </c>
      <c r="E261" s="138">
        <v>3.76</v>
      </c>
      <c r="F261" s="143">
        <v>13.03</v>
      </c>
      <c r="G261" s="139">
        <v>131.15</v>
      </c>
      <c r="H261" s="140" t="s">
        <v>215</v>
      </c>
    </row>
    <row r="262" spans="1:8" x14ac:dyDescent="0.25">
      <c r="A262" s="136" t="s">
        <v>339</v>
      </c>
      <c r="C262" s="137">
        <v>150</v>
      </c>
      <c r="D262" s="139"/>
      <c r="E262" s="138"/>
      <c r="F262" s="143">
        <v>8.34</v>
      </c>
      <c r="G262" s="139">
        <v>33.340000000000003</v>
      </c>
      <c r="H262" s="140" t="s">
        <v>344</v>
      </c>
    </row>
    <row r="263" spans="1:8" ht="15.75" thickBot="1" x14ac:dyDescent="0.3">
      <c r="A263" s="136" t="s">
        <v>46</v>
      </c>
      <c r="C263" s="137">
        <v>30</v>
      </c>
      <c r="D263" s="137">
        <v>1.5</v>
      </c>
      <c r="E263" s="168">
        <v>0.3</v>
      </c>
      <c r="F263" s="137">
        <v>14.3</v>
      </c>
      <c r="G263" s="168">
        <v>66</v>
      </c>
      <c r="H263" s="140"/>
    </row>
    <row r="264" spans="1:8" ht="15.75" thickBot="1" x14ac:dyDescent="0.3">
      <c r="A264" s="141" t="s">
        <v>26</v>
      </c>
      <c r="B264" s="325"/>
      <c r="C264" s="326">
        <v>530</v>
      </c>
      <c r="D264" s="321">
        <f>SUM(D258:D263)</f>
        <v>14.25</v>
      </c>
      <c r="E264" s="321">
        <f>SUM(E258:E263)</f>
        <v>17.38</v>
      </c>
      <c r="F264" s="321">
        <f>SUM(F258:F263)</f>
        <v>69.039999999999992</v>
      </c>
      <c r="G264" s="321">
        <f>SUM(G258:G263)</f>
        <v>522.09</v>
      </c>
      <c r="H264" s="323"/>
    </row>
    <row r="265" spans="1:8" ht="23.25" customHeight="1" x14ac:dyDescent="0.25">
      <c r="A265" s="324"/>
      <c r="B265" s="172" t="s">
        <v>47</v>
      </c>
      <c r="C265" s="335"/>
      <c r="D265" s="175"/>
      <c r="E265" s="174"/>
      <c r="F265" s="175"/>
      <c r="G265" s="174"/>
      <c r="H265" s="316"/>
    </row>
    <row r="266" spans="1:8" ht="24.75" customHeight="1" x14ac:dyDescent="0.25">
      <c r="A266" s="314" t="s">
        <v>71</v>
      </c>
      <c r="B266" s="65"/>
      <c r="C266" s="157">
        <v>10</v>
      </c>
      <c r="D266" s="162">
        <v>1.1000000000000001</v>
      </c>
      <c r="E266" s="162">
        <v>3</v>
      </c>
      <c r="F266" s="162">
        <v>23.6</v>
      </c>
      <c r="G266" s="144">
        <v>120</v>
      </c>
      <c r="H266" s="341"/>
    </row>
    <row r="267" spans="1:8" ht="23.25" customHeight="1" x14ac:dyDescent="0.25">
      <c r="A267" s="314" t="s">
        <v>319</v>
      </c>
      <c r="B267" s="65"/>
      <c r="C267" s="157"/>
      <c r="D267" s="162"/>
      <c r="E267" s="162"/>
      <c r="F267" s="162"/>
      <c r="G267" s="144"/>
      <c r="H267" s="341"/>
    </row>
    <row r="268" spans="1:8" ht="22.5" customHeight="1" thickBot="1" x14ac:dyDescent="0.3">
      <c r="A268" s="314" t="s">
        <v>54</v>
      </c>
      <c r="B268" s="65"/>
      <c r="C268" s="157">
        <v>100</v>
      </c>
      <c r="D268" s="146">
        <v>3.36</v>
      </c>
      <c r="E268" s="137">
        <v>2.5</v>
      </c>
      <c r="F268" s="168">
        <v>4.5999999999999996</v>
      </c>
      <c r="G268" s="137">
        <v>61.8</v>
      </c>
      <c r="H268" s="140" t="s">
        <v>159</v>
      </c>
    </row>
    <row r="269" spans="1:8" ht="25.5" x14ac:dyDescent="0.25">
      <c r="A269" s="136" t="s">
        <v>402</v>
      </c>
      <c r="C269" s="137" t="s">
        <v>374</v>
      </c>
      <c r="D269" s="144">
        <v>5.82</v>
      </c>
      <c r="E269" s="162">
        <v>8.1</v>
      </c>
      <c r="F269" s="144">
        <v>15.53</v>
      </c>
      <c r="G269" s="162">
        <v>158</v>
      </c>
      <c r="H269" s="140" t="s">
        <v>328</v>
      </c>
    </row>
    <row r="270" spans="1:8" x14ac:dyDescent="0.25">
      <c r="A270" s="314" t="s">
        <v>160</v>
      </c>
      <c r="B270" s="65"/>
      <c r="C270" s="157" t="s">
        <v>264</v>
      </c>
      <c r="D270" s="150">
        <v>0.05</v>
      </c>
      <c r="E270" s="162">
        <v>0.01</v>
      </c>
      <c r="F270" s="144">
        <v>4.42</v>
      </c>
      <c r="G270" s="162">
        <v>18</v>
      </c>
      <c r="H270" s="140" t="s">
        <v>257</v>
      </c>
    </row>
    <row r="271" spans="1:8" ht="15.75" thickBot="1" x14ac:dyDescent="0.3">
      <c r="A271" s="136" t="s">
        <v>38</v>
      </c>
      <c r="C271" s="137">
        <v>20</v>
      </c>
      <c r="D271" s="184">
        <v>1.6</v>
      </c>
      <c r="E271" s="178">
        <v>0.2</v>
      </c>
      <c r="F271" s="185">
        <v>9.8000000000000007</v>
      </c>
      <c r="G271" s="327">
        <v>47</v>
      </c>
      <c r="H271" s="140"/>
    </row>
    <row r="272" spans="1:8" ht="31.5" customHeight="1" thickBot="1" x14ac:dyDescent="0.3">
      <c r="A272" s="141" t="s">
        <v>26</v>
      </c>
      <c r="B272" s="325"/>
      <c r="C272" s="326">
        <v>404</v>
      </c>
      <c r="D272" s="321">
        <f>SUM(D266:D271)</f>
        <v>11.930000000000001</v>
      </c>
      <c r="E272" s="321">
        <f>SUM(E266:E271)</f>
        <v>13.809999999999999</v>
      </c>
      <c r="F272" s="321">
        <f>SUM(F266:F271)</f>
        <v>57.95</v>
      </c>
      <c r="G272" s="321">
        <f>SUM(G266:G271)</f>
        <v>404.8</v>
      </c>
      <c r="H272" s="323"/>
    </row>
    <row r="273" spans="1:8" ht="22.5" customHeight="1" thickBot="1" x14ac:dyDescent="0.3">
      <c r="A273" s="342" t="s">
        <v>60</v>
      </c>
      <c r="B273" s="180"/>
      <c r="C273" s="146">
        <f>C252+C255+C264+C272</f>
        <v>1402</v>
      </c>
      <c r="D273" s="352">
        <f>D252+D255+D264+D272</f>
        <v>36.980000000000004</v>
      </c>
      <c r="E273" s="352">
        <f>E252+E255+E264+E272</f>
        <v>43.8</v>
      </c>
      <c r="F273" s="352">
        <f>F252+F255+F264+F272</f>
        <v>180.18</v>
      </c>
      <c r="G273" s="352">
        <f>G252+G255+G264+G272</f>
        <v>1283.05</v>
      </c>
      <c r="H273" s="344"/>
    </row>
    <row r="274" spans="1:8" ht="31.5" customHeight="1" thickBot="1" x14ac:dyDescent="0.3">
      <c r="A274" s="61" t="s">
        <v>121</v>
      </c>
      <c r="B274" s="180"/>
      <c r="C274" s="180"/>
      <c r="H274" s="334"/>
    </row>
    <row r="275" spans="1:8" ht="31.5" customHeight="1" x14ac:dyDescent="0.25">
      <c r="A275" s="466" t="s">
        <v>234</v>
      </c>
      <c r="B275" s="467"/>
      <c r="C275" s="468" t="s">
        <v>230</v>
      </c>
      <c r="D275" s="471" t="s">
        <v>231</v>
      </c>
      <c r="E275" s="472"/>
      <c r="F275" s="473"/>
      <c r="G275" s="176" t="s">
        <v>4</v>
      </c>
      <c r="H275" s="316" t="s">
        <v>232</v>
      </c>
    </row>
    <row r="276" spans="1:8" ht="15.75" thickBot="1" x14ac:dyDescent="0.3">
      <c r="A276" s="474" t="s">
        <v>233</v>
      </c>
      <c r="B276" s="475"/>
      <c r="C276" s="469"/>
      <c r="D276" s="317"/>
      <c r="E276" s="318"/>
      <c r="F276" s="319"/>
      <c r="G276" s="320" t="s">
        <v>6</v>
      </c>
      <c r="H276" s="140"/>
    </row>
    <row r="277" spans="1:8" ht="31.5" customHeight="1" thickBot="1" x14ac:dyDescent="0.3">
      <c r="A277" s="476"/>
      <c r="B277" s="477"/>
      <c r="C277" s="470"/>
      <c r="D277" s="321" t="s">
        <v>9</v>
      </c>
      <c r="E277" s="321" t="s">
        <v>10</v>
      </c>
      <c r="F277" s="322" t="s">
        <v>11</v>
      </c>
      <c r="G277" s="322" t="s">
        <v>12</v>
      </c>
      <c r="H277" s="323"/>
    </row>
    <row r="278" spans="1:8" x14ac:dyDescent="0.25">
      <c r="A278" s="324"/>
      <c r="B278" s="172" t="s">
        <v>13</v>
      </c>
      <c r="C278" s="137"/>
      <c r="D278" s="139"/>
      <c r="E278" s="175"/>
      <c r="F278" s="186"/>
      <c r="G278" s="139"/>
      <c r="H278" s="316"/>
    </row>
    <row r="279" spans="1:8" x14ac:dyDescent="0.25">
      <c r="A279" s="136" t="s">
        <v>108</v>
      </c>
      <c r="C279" s="137" t="s">
        <v>251</v>
      </c>
      <c r="D279" s="139">
        <v>6</v>
      </c>
      <c r="E279" s="138">
        <v>4.95</v>
      </c>
      <c r="F279" s="138">
        <v>19.5</v>
      </c>
      <c r="G279" s="143">
        <v>146</v>
      </c>
      <c r="H279" s="140" t="s">
        <v>191</v>
      </c>
    </row>
    <row r="280" spans="1:8" ht="26.25" x14ac:dyDescent="0.25">
      <c r="A280" s="136" t="s">
        <v>21</v>
      </c>
      <c r="C280" s="137" t="s">
        <v>244</v>
      </c>
      <c r="D280" s="166">
        <v>1.1599999999999999</v>
      </c>
      <c r="E280" s="137">
        <v>1.28</v>
      </c>
      <c r="F280" s="137">
        <v>11.4</v>
      </c>
      <c r="G280" s="137">
        <v>62</v>
      </c>
      <c r="H280" s="140" t="s">
        <v>330</v>
      </c>
    </row>
    <row r="281" spans="1:8" ht="15.75" thickBot="1" x14ac:dyDescent="0.3">
      <c r="A281" s="136" t="s">
        <v>161</v>
      </c>
      <c r="C281" s="167" t="s">
        <v>320</v>
      </c>
      <c r="D281" s="139">
        <v>3.5</v>
      </c>
      <c r="E281" s="138">
        <v>5.95</v>
      </c>
      <c r="F281" s="143">
        <v>12.9</v>
      </c>
      <c r="G281" s="139">
        <v>119.6</v>
      </c>
      <c r="H281" s="140" t="s">
        <v>162</v>
      </c>
    </row>
    <row r="282" spans="1:8" ht="15.75" thickBot="1" x14ac:dyDescent="0.3">
      <c r="A282" s="141" t="s">
        <v>26</v>
      </c>
      <c r="B282" s="325"/>
      <c r="C282" s="321">
        <v>358</v>
      </c>
      <c r="D282" s="321">
        <f>SUM(D278:D281)</f>
        <v>10.66</v>
      </c>
      <c r="E282" s="321">
        <f>SUM(E278:E281)</f>
        <v>12.18</v>
      </c>
      <c r="F282" s="321">
        <f>SUM(F278:F281)</f>
        <v>43.8</v>
      </c>
      <c r="G282" s="321">
        <f>SUM(G278:G281)</f>
        <v>327.60000000000002</v>
      </c>
      <c r="H282" s="323"/>
    </row>
    <row r="283" spans="1:8" x14ac:dyDescent="0.25">
      <c r="A283" s="136" t="s">
        <v>48</v>
      </c>
      <c r="C283" s="137">
        <v>85</v>
      </c>
      <c r="D283" s="139">
        <v>0.34</v>
      </c>
      <c r="E283" s="138">
        <v>0.34</v>
      </c>
      <c r="F283" s="143">
        <v>10.5</v>
      </c>
      <c r="G283" s="138">
        <v>47</v>
      </c>
      <c r="H283" s="140" t="s">
        <v>280</v>
      </c>
    </row>
    <row r="284" spans="1:8" ht="15.75" thickBot="1" x14ac:dyDescent="0.3">
      <c r="A284" s="136" t="s">
        <v>296</v>
      </c>
      <c r="C284" s="137"/>
      <c r="D284" s="139"/>
      <c r="E284" s="138"/>
      <c r="G284" s="138"/>
      <c r="H284" s="140"/>
    </row>
    <row r="285" spans="1:8" ht="15.75" thickBot="1" x14ac:dyDescent="0.3">
      <c r="A285" s="141" t="s">
        <v>26</v>
      </c>
      <c r="B285" s="325"/>
      <c r="C285" s="326">
        <v>85</v>
      </c>
      <c r="D285" s="321">
        <f>SUM(D283)</f>
        <v>0.34</v>
      </c>
      <c r="E285" s="321">
        <f>SUM(E283)</f>
        <v>0.34</v>
      </c>
      <c r="F285" s="321">
        <f>SUM(F283)</f>
        <v>10.5</v>
      </c>
      <c r="G285" s="321">
        <f>SUM(G283)</f>
        <v>47</v>
      </c>
      <c r="H285" s="323"/>
    </row>
    <row r="286" spans="1:8" ht="15.75" thickBot="1" x14ac:dyDescent="0.3">
      <c r="A286" s="141"/>
      <c r="B286" s="325"/>
      <c r="C286" s="326">
        <v>443</v>
      </c>
      <c r="D286" s="321">
        <f>D282+D285</f>
        <v>11</v>
      </c>
      <c r="E286" s="321">
        <f>E282+E285</f>
        <v>12.52</v>
      </c>
      <c r="F286" s="321">
        <f>F282+F285</f>
        <v>54.3</v>
      </c>
      <c r="G286" s="321">
        <f>G282+G285</f>
        <v>374.6</v>
      </c>
      <c r="H286" s="323"/>
    </row>
    <row r="287" spans="1:8" x14ac:dyDescent="0.25">
      <c r="A287" s="136"/>
      <c r="B287" s="62" t="s">
        <v>28</v>
      </c>
      <c r="C287" s="167"/>
      <c r="D287" s="138"/>
      <c r="F287" s="138"/>
      <c r="H287" s="140"/>
    </row>
    <row r="288" spans="1:8" x14ac:dyDescent="0.25">
      <c r="A288" s="136"/>
      <c r="C288" s="167"/>
      <c r="H288" s="140"/>
    </row>
    <row r="289" spans="1:8" ht="29.25" customHeight="1" x14ac:dyDescent="0.25">
      <c r="A289" s="136" t="s">
        <v>416</v>
      </c>
      <c r="C289" s="137">
        <v>30</v>
      </c>
      <c r="D289" s="143">
        <v>0.22</v>
      </c>
      <c r="E289" s="138">
        <v>1.8</v>
      </c>
      <c r="F289" s="143">
        <v>0.72</v>
      </c>
      <c r="G289" s="138">
        <v>20</v>
      </c>
      <c r="H289" s="341" t="s">
        <v>417</v>
      </c>
    </row>
    <row r="290" spans="1:8" ht="38.25" customHeight="1" x14ac:dyDescent="0.25">
      <c r="A290" s="136" t="s">
        <v>405</v>
      </c>
      <c r="C290" s="137" t="s">
        <v>119</v>
      </c>
      <c r="D290" s="139">
        <v>3</v>
      </c>
      <c r="E290" s="138">
        <v>5.8</v>
      </c>
      <c r="F290" s="143">
        <v>14.7</v>
      </c>
      <c r="G290" s="139">
        <v>121</v>
      </c>
      <c r="H290" s="140" t="s">
        <v>217</v>
      </c>
    </row>
    <row r="291" spans="1:8" ht="24" customHeight="1" x14ac:dyDescent="0.25">
      <c r="A291" s="314" t="s">
        <v>376</v>
      </c>
      <c r="C291" s="137" t="s">
        <v>167</v>
      </c>
      <c r="D291" s="138">
        <v>5.8</v>
      </c>
      <c r="E291" s="143">
        <v>5</v>
      </c>
      <c r="F291" s="138">
        <v>2.6</v>
      </c>
      <c r="G291" s="138">
        <v>78</v>
      </c>
      <c r="H291" s="140" t="s">
        <v>338</v>
      </c>
    </row>
    <row r="292" spans="1:8" ht="27" customHeight="1" x14ac:dyDescent="0.25">
      <c r="A292" s="136" t="s">
        <v>252</v>
      </c>
      <c r="C292" s="137">
        <v>110</v>
      </c>
      <c r="D292" s="137">
        <v>4.4000000000000004</v>
      </c>
      <c r="E292" s="168">
        <v>4</v>
      </c>
      <c r="F292" s="137">
        <v>17.8</v>
      </c>
      <c r="G292" s="168">
        <v>125</v>
      </c>
      <c r="H292" s="140" t="s">
        <v>253</v>
      </c>
    </row>
    <row r="293" spans="1:8" ht="15" customHeight="1" x14ac:dyDescent="0.25">
      <c r="A293" s="120" t="s">
        <v>45</v>
      </c>
      <c r="C293" s="137">
        <v>150</v>
      </c>
      <c r="D293" s="166">
        <v>0.15</v>
      </c>
      <c r="E293" s="184">
        <v>0.09</v>
      </c>
      <c r="F293" s="178">
        <v>21.5</v>
      </c>
      <c r="G293" s="170">
        <v>87</v>
      </c>
      <c r="H293" s="338" t="s">
        <v>395</v>
      </c>
    </row>
    <row r="294" spans="1:8" ht="27" customHeight="1" thickBot="1" x14ac:dyDescent="0.3">
      <c r="A294" s="136" t="s">
        <v>46</v>
      </c>
      <c r="C294" s="137">
        <v>30</v>
      </c>
      <c r="D294" s="137">
        <v>1.5</v>
      </c>
      <c r="E294" s="168">
        <v>0.3</v>
      </c>
      <c r="F294" s="137">
        <v>14.3</v>
      </c>
      <c r="G294" s="168">
        <v>66</v>
      </c>
      <c r="H294" s="140"/>
    </row>
    <row r="295" spans="1:8" ht="25.5" customHeight="1" thickBot="1" x14ac:dyDescent="0.3">
      <c r="A295" s="141" t="s">
        <v>26</v>
      </c>
      <c r="B295" s="325"/>
      <c r="C295" s="326">
        <v>555</v>
      </c>
      <c r="D295" s="322">
        <f>SUM(D289:D294)</f>
        <v>15.07</v>
      </c>
      <c r="E295" s="322">
        <f>SUM(E289:E294)</f>
        <v>16.990000000000002</v>
      </c>
      <c r="F295" s="322">
        <f>SUM(F289:F294)</f>
        <v>71.62</v>
      </c>
      <c r="G295" s="322">
        <f>SUM(G289:G294)</f>
        <v>497</v>
      </c>
      <c r="H295" s="353"/>
    </row>
    <row r="296" spans="1:8" ht="37.5" customHeight="1" x14ac:dyDescent="0.25">
      <c r="A296" s="324"/>
      <c r="B296" s="172" t="s">
        <v>47</v>
      </c>
      <c r="C296" s="335"/>
      <c r="D296" s="176"/>
      <c r="E296" s="175"/>
      <c r="F296" s="174"/>
      <c r="G296" s="176"/>
      <c r="H296" s="316"/>
    </row>
    <row r="297" spans="1:8" ht="15" customHeight="1" x14ac:dyDescent="0.25">
      <c r="A297" s="136" t="s">
        <v>368</v>
      </c>
      <c r="B297" s="153"/>
      <c r="C297" s="154">
        <v>40</v>
      </c>
      <c r="D297" s="139">
        <v>3.2</v>
      </c>
      <c r="E297" s="139">
        <v>4.4000000000000004</v>
      </c>
      <c r="F297" s="138">
        <v>35</v>
      </c>
      <c r="G297" s="139">
        <v>192</v>
      </c>
      <c r="H297" s="147" t="s">
        <v>345</v>
      </c>
    </row>
    <row r="298" spans="1:8" ht="21.75" customHeight="1" x14ac:dyDescent="0.25">
      <c r="A298" s="136" t="s">
        <v>261</v>
      </c>
      <c r="C298" s="137">
        <v>100</v>
      </c>
      <c r="D298" s="143">
        <v>2.2999999999999998</v>
      </c>
      <c r="E298" s="138">
        <v>2.5</v>
      </c>
      <c r="F298" s="143">
        <v>3.6</v>
      </c>
      <c r="G298" s="138">
        <v>46</v>
      </c>
      <c r="H298" s="140" t="s">
        <v>262</v>
      </c>
    </row>
    <row r="299" spans="1:8" ht="29.25" customHeight="1" x14ac:dyDescent="0.25">
      <c r="A299" s="136" t="s">
        <v>225</v>
      </c>
      <c r="C299" s="137">
        <v>130</v>
      </c>
      <c r="D299" s="139">
        <v>7.89</v>
      </c>
      <c r="E299" s="138">
        <v>8.06</v>
      </c>
      <c r="F299" s="138">
        <v>12.63</v>
      </c>
      <c r="G299" s="139">
        <v>155</v>
      </c>
      <c r="H299" s="140" t="s">
        <v>227</v>
      </c>
    </row>
    <row r="300" spans="1:8" ht="15" customHeight="1" x14ac:dyDescent="0.25">
      <c r="A300" s="136" t="s">
        <v>74</v>
      </c>
      <c r="C300" s="167" t="s">
        <v>316</v>
      </c>
      <c r="D300" s="139">
        <v>0.09</v>
      </c>
      <c r="E300" s="138">
        <v>0.01</v>
      </c>
      <c r="F300" s="143">
        <v>8.5</v>
      </c>
      <c r="G300" s="139">
        <v>34.5</v>
      </c>
      <c r="H300" s="140" t="s">
        <v>164</v>
      </c>
    </row>
    <row r="301" spans="1:8" ht="15" customHeight="1" thickBot="1" x14ac:dyDescent="0.3">
      <c r="A301" s="136" t="s">
        <v>38</v>
      </c>
      <c r="C301" s="137">
        <v>20</v>
      </c>
      <c r="D301" s="184">
        <v>1.6</v>
      </c>
      <c r="E301" s="178">
        <v>0.2</v>
      </c>
      <c r="F301" s="185">
        <v>9.8000000000000007</v>
      </c>
      <c r="G301" s="327">
        <v>47</v>
      </c>
      <c r="H301" s="140"/>
    </row>
    <row r="302" spans="1:8" ht="15" customHeight="1" thickBot="1" x14ac:dyDescent="0.3">
      <c r="A302" s="141" t="s">
        <v>26</v>
      </c>
      <c r="B302" s="325"/>
      <c r="C302" s="326">
        <v>448</v>
      </c>
      <c r="D302" s="321">
        <f>SUM(D297:D301)</f>
        <v>15.08</v>
      </c>
      <c r="E302" s="321">
        <f>SUM(E297:E301)</f>
        <v>15.17</v>
      </c>
      <c r="F302" s="321">
        <f>SUM(F297:F301)</f>
        <v>69.53</v>
      </c>
      <c r="G302" s="321">
        <f>SUM(G297:G301)</f>
        <v>474.5</v>
      </c>
      <c r="H302" s="354"/>
    </row>
    <row r="303" spans="1:8" ht="15" customHeight="1" thickBot="1" x14ac:dyDescent="0.3">
      <c r="A303" s="141" t="s">
        <v>60</v>
      </c>
      <c r="B303" s="325"/>
      <c r="C303" s="321">
        <f>C282+C285+C295+C302</f>
        <v>1446</v>
      </c>
      <c r="D303" s="348">
        <f>D282+D285+D295+D302</f>
        <v>41.15</v>
      </c>
      <c r="E303" s="348">
        <f>E282+E285+E295+E302</f>
        <v>44.68</v>
      </c>
      <c r="F303" s="348">
        <f>F282+F285+F295+F302</f>
        <v>195.45</v>
      </c>
      <c r="G303" s="348">
        <f>G282+G285+G295+G302</f>
        <v>1346.1</v>
      </c>
      <c r="H303" s="323"/>
    </row>
    <row r="304" spans="1:8" ht="15" customHeight="1" thickBot="1" x14ac:dyDescent="0.3">
      <c r="A304" s="141" t="s">
        <v>168</v>
      </c>
      <c r="B304" s="325"/>
      <c r="C304" s="326">
        <f>C37+C67+C97+C126+C155+C186+C215+C243+C273+C303</f>
        <v>13939.5</v>
      </c>
      <c r="D304" s="321">
        <f>SUM(D37+D67+D97+D126+D155+D186+D215+D243+D273+D303)</f>
        <v>397.05</v>
      </c>
      <c r="E304" s="321">
        <f>SUM(E37+E67+E97+E126+E155+E186+E215+E243+E273+E303)</f>
        <v>430.42500000000007</v>
      </c>
      <c r="F304" s="321">
        <f>SUM(F37+F67+F97+F126+F155+F186+F215+F243+F273+F303)</f>
        <v>1828.7360000000001</v>
      </c>
      <c r="G304" s="321">
        <f>SUM(G37+G67+G97+G126+G155+G186+G215+G243+G273+G303)</f>
        <v>12797.84</v>
      </c>
      <c r="H304" s="323"/>
    </row>
    <row r="305" spans="1:8" ht="15" customHeight="1" x14ac:dyDescent="0.25">
      <c r="A305" s="61" t="s">
        <v>124</v>
      </c>
      <c r="C305" s="62"/>
      <c r="D305" s="68"/>
      <c r="E305" s="68"/>
      <c r="F305" s="68"/>
      <c r="G305" s="68"/>
      <c r="H305" s="355"/>
    </row>
    <row r="306" spans="1:8" ht="15" customHeight="1" x14ac:dyDescent="0.25">
      <c r="A306" s="482" t="s">
        <v>243</v>
      </c>
      <c r="B306" s="482"/>
      <c r="C306" s="482"/>
      <c r="D306" s="482"/>
      <c r="E306" s="482"/>
      <c r="F306" s="482"/>
      <c r="G306" s="482"/>
      <c r="H306" s="355"/>
    </row>
    <row r="307" spans="1:8" ht="15" customHeight="1" x14ac:dyDescent="0.25">
      <c r="A307" s="478" t="s">
        <v>125</v>
      </c>
      <c r="B307" s="478"/>
      <c r="C307" s="478"/>
      <c r="D307" s="478"/>
      <c r="E307" s="478"/>
      <c r="F307" s="478"/>
      <c r="G307" s="478"/>
      <c r="H307" s="355"/>
    </row>
    <row r="308" spans="1:8" ht="15" customHeight="1" x14ac:dyDescent="0.25">
      <c r="A308" s="478" t="s">
        <v>275</v>
      </c>
      <c r="B308" s="478"/>
      <c r="C308" s="478"/>
      <c r="D308" s="478"/>
      <c r="E308" s="478"/>
      <c r="F308" s="478"/>
      <c r="G308" s="478"/>
      <c r="H308" s="355"/>
    </row>
    <row r="309" spans="1:8" ht="15" customHeight="1" x14ac:dyDescent="0.25">
      <c r="A309" s="478" t="s">
        <v>276</v>
      </c>
      <c r="B309" s="478"/>
      <c r="C309" s="478"/>
      <c r="D309" s="478"/>
      <c r="E309" s="478"/>
      <c r="F309" s="478"/>
      <c r="G309" s="478"/>
      <c r="H309" s="355"/>
    </row>
    <row r="310" spans="1:8" ht="15" customHeight="1" x14ac:dyDescent="0.25">
      <c r="A310" s="478" t="s">
        <v>126</v>
      </c>
      <c r="B310" s="478"/>
      <c r="C310" s="478"/>
      <c r="D310" s="478"/>
      <c r="E310" s="478"/>
      <c r="F310" s="478"/>
      <c r="G310" s="478"/>
      <c r="H310" s="355"/>
    </row>
    <row r="311" spans="1:8" ht="15" customHeight="1" x14ac:dyDescent="0.25">
      <c r="A311" s="478" t="s">
        <v>235</v>
      </c>
      <c r="B311" s="478"/>
      <c r="C311" s="478"/>
      <c r="D311" s="478"/>
      <c r="E311" s="478"/>
      <c r="F311" s="478"/>
      <c r="G311" s="478"/>
      <c r="H311" s="355"/>
    </row>
    <row r="312" spans="1:8" ht="15" customHeight="1" x14ac:dyDescent="0.25">
      <c r="A312" s="478" t="s">
        <v>219</v>
      </c>
      <c r="B312" s="478"/>
      <c r="C312" s="478"/>
      <c r="D312" s="478"/>
      <c r="E312" s="478"/>
      <c r="F312" s="478"/>
      <c r="G312" s="478"/>
      <c r="H312" s="355"/>
    </row>
    <row r="313" spans="1:8" ht="15" customHeight="1" x14ac:dyDescent="0.25">
      <c r="A313" s="478" t="s">
        <v>237</v>
      </c>
      <c r="B313" s="478"/>
      <c r="C313" s="478"/>
      <c r="D313" s="478"/>
      <c r="E313" s="478"/>
      <c r="F313" s="478"/>
      <c r="G313" s="478"/>
      <c r="H313" s="355"/>
    </row>
    <row r="314" spans="1:8" ht="15" customHeight="1" x14ac:dyDescent="0.25">
      <c r="A314" s="478" t="s">
        <v>236</v>
      </c>
      <c r="B314" s="478"/>
      <c r="C314" s="478"/>
      <c r="D314" s="478"/>
      <c r="E314" s="478"/>
      <c r="F314" s="478"/>
      <c r="G314" s="478"/>
      <c r="H314" s="355"/>
    </row>
    <row r="315" spans="1:8" ht="15" customHeight="1" x14ac:dyDescent="0.25">
      <c r="A315" s="478" t="s">
        <v>127</v>
      </c>
      <c r="B315" s="478"/>
      <c r="C315" s="478"/>
      <c r="D315" s="478"/>
      <c r="E315" s="478"/>
      <c r="F315" s="478"/>
      <c r="G315" s="478"/>
      <c r="H315" s="355"/>
    </row>
    <row r="316" spans="1:8" ht="15" customHeight="1" x14ac:dyDescent="0.25">
      <c r="A316" s="478" t="s">
        <v>238</v>
      </c>
      <c r="B316" s="478"/>
      <c r="C316" s="478"/>
      <c r="D316" s="478"/>
      <c r="E316" s="478"/>
      <c r="F316" s="478"/>
      <c r="G316" s="478"/>
      <c r="H316" s="355"/>
    </row>
    <row r="317" spans="1:8" ht="15.75" customHeight="1" x14ac:dyDescent="0.25">
      <c r="A317" s="478" t="s">
        <v>220</v>
      </c>
      <c r="B317" s="478"/>
      <c r="C317" s="478"/>
      <c r="D317" s="478"/>
      <c r="E317" s="478"/>
      <c r="F317" s="478"/>
      <c r="G317" s="478"/>
      <c r="H317" s="355"/>
    </row>
    <row r="318" spans="1:8" ht="30.75" customHeight="1" x14ac:dyDescent="0.25">
      <c r="A318" s="478" t="s">
        <v>221</v>
      </c>
      <c r="B318" s="478"/>
      <c r="C318" s="478"/>
      <c r="D318" s="478"/>
      <c r="E318" s="478"/>
      <c r="F318" s="478"/>
      <c r="G318" s="478"/>
      <c r="H318" s="355"/>
    </row>
    <row r="319" spans="1:8" ht="15.75" customHeight="1" x14ac:dyDescent="0.25">
      <c r="A319" s="482" t="s">
        <v>222</v>
      </c>
      <c r="B319" s="482"/>
      <c r="C319" s="482"/>
      <c r="D319" s="482"/>
      <c r="E319" s="482"/>
      <c r="F319" s="482"/>
      <c r="G319" s="482"/>
      <c r="H319" s="355"/>
    </row>
    <row r="320" spans="1:8" ht="15.75" customHeight="1" x14ac:dyDescent="0.25">
      <c r="A320" s="482" t="s">
        <v>247</v>
      </c>
      <c r="B320" s="482"/>
      <c r="C320" s="482"/>
      <c r="D320" s="482"/>
      <c r="E320" s="482"/>
      <c r="F320" s="482"/>
      <c r="G320" s="482"/>
      <c r="H320" s="355"/>
    </row>
    <row r="321" spans="1:8" ht="15.75" customHeight="1" x14ac:dyDescent="0.25">
      <c r="A321" s="478" t="s">
        <v>223</v>
      </c>
      <c r="B321" s="478"/>
      <c r="C321" s="478"/>
      <c r="D321" s="478"/>
      <c r="E321" s="478"/>
      <c r="F321" s="478"/>
      <c r="G321" s="478"/>
      <c r="H321" s="355"/>
    </row>
    <row r="322" spans="1:8" ht="15.75" customHeight="1" x14ac:dyDescent="0.25">
      <c r="A322" s="478" t="s">
        <v>241</v>
      </c>
      <c r="B322" s="478"/>
      <c r="C322" s="478"/>
      <c r="D322" s="478"/>
      <c r="E322" s="478"/>
      <c r="F322" s="478"/>
      <c r="G322" s="478"/>
      <c r="H322" s="355"/>
    </row>
    <row r="323" spans="1:8" ht="15.75" customHeight="1" x14ac:dyDescent="0.25">
      <c r="A323" s="478" t="s">
        <v>239</v>
      </c>
      <c r="B323" s="478"/>
      <c r="C323" s="478"/>
      <c r="D323" s="478"/>
      <c r="E323" s="478"/>
      <c r="F323" s="478"/>
      <c r="G323" s="478"/>
      <c r="H323" s="355"/>
    </row>
    <row r="324" spans="1:8" ht="15.75" customHeight="1" x14ac:dyDescent="0.25">
      <c r="A324" s="478" t="s">
        <v>242</v>
      </c>
      <c r="B324" s="478"/>
      <c r="C324" s="478"/>
      <c r="D324" s="478"/>
      <c r="E324" s="478"/>
      <c r="F324" s="478"/>
      <c r="G324" s="478"/>
      <c r="H324" s="355"/>
    </row>
    <row r="325" spans="1:8" ht="15.75" customHeight="1" x14ac:dyDescent="0.25">
      <c r="A325" s="478" t="s">
        <v>240</v>
      </c>
      <c r="B325" s="478"/>
      <c r="C325" s="478"/>
      <c r="D325" s="478"/>
      <c r="E325" s="478"/>
      <c r="F325" s="478"/>
      <c r="G325" s="478"/>
      <c r="H325" s="355"/>
    </row>
    <row r="326" spans="1:8" ht="15.75" customHeight="1" x14ac:dyDescent="0.25">
      <c r="A326" s="478" t="s">
        <v>381</v>
      </c>
      <c r="B326" s="478"/>
      <c r="C326" s="478"/>
      <c r="D326" s="478"/>
      <c r="E326" s="478"/>
      <c r="F326" s="68"/>
      <c r="G326" s="68"/>
      <c r="H326" s="355"/>
    </row>
    <row r="327" spans="1:8" ht="15.75" customHeight="1" x14ac:dyDescent="0.25">
      <c r="A327" s="478" t="s">
        <v>128</v>
      </c>
      <c r="B327" s="478"/>
      <c r="C327" s="478"/>
      <c r="D327" s="478"/>
      <c r="E327" s="478"/>
      <c r="F327" s="478"/>
      <c r="G327" s="478"/>
      <c r="H327" s="355"/>
    </row>
    <row r="328" spans="1:8" ht="15.75" customHeight="1" x14ac:dyDescent="0.25">
      <c r="A328" s="478" t="s">
        <v>129</v>
      </c>
      <c r="B328" s="478"/>
      <c r="C328" s="478"/>
      <c r="D328" s="478"/>
      <c r="E328" s="478"/>
      <c r="F328" s="478"/>
      <c r="G328" s="478"/>
      <c r="H328" s="355"/>
    </row>
    <row r="329" spans="1:8" ht="15.75" customHeight="1" x14ac:dyDescent="0.25">
      <c r="A329" s="478" t="s">
        <v>130</v>
      </c>
      <c r="B329" s="478"/>
      <c r="C329" s="478"/>
      <c r="D329" s="478"/>
      <c r="E329" s="478"/>
      <c r="F329" s="478"/>
      <c r="G329" s="478"/>
      <c r="H329" s="355"/>
    </row>
    <row r="330" spans="1:8" ht="15.75" customHeight="1" x14ac:dyDescent="0.25">
      <c r="A330" s="478" t="s">
        <v>131</v>
      </c>
      <c r="B330" s="478"/>
      <c r="C330" s="478"/>
      <c r="D330" s="478"/>
      <c r="E330" s="478"/>
      <c r="F330" s="478"/>
      <c r="G330" s="478"/>
      <c r="H330" s="355"/>
    </row>
    <row r="331" spans="1:8" ht="15.75" customHeight="1" x14ac:dyDescent="0.25">
      <c r="A331" s="478" t="s">
        <v>132</v>
      </c>
      <c r="B331" s="478"/>
      <c r="C331" s="478"/>
      <c r="D331" s="478"/>
      <c r="E331" s="478"/>
      <c r="F331" s="478"/>
      <c r="G331" s="478"/>
      <c r="H331" s="355"/>
    </row>
    <row r="332" spans="1:8" ht="15.75" customHeight="1" x14ac:dyDescent="0.25"/>
  </sheetData>
  <mergeCells count="71">
    <mergeCell ref="A331:G331"/>
    <mergeCell ref="C157:D157"/>
    <mergeCell ref="A159:B159"/>
    <mergeCell ref="C159:C161"/>
    <mergeCell ref="D159:F159"/>
    <mergeCell ref="A160:B161"/>
    <mergeCell ref="A330:G330"/>
    <mergeCell ref="A328:G328"/>
    <mergeCell ref="A327:G327"/>
    <mergeCell ref="A312:G312"/>
    <mergeCell ref="A320:G320"/>
    <mergeCell ref="A316:G316"/>
    <mergeCell ref="A317:G317"/>
    <mergeCell ref="A318:G318"/>
    <mergeCell ref="A319:G319"/>
    <mergeCell ref="A329:G329"/>
    <mergeCell ref="E1:G1"/>
    <mergeCell ref="E2:G2"/>
    <mergeCell ref="E3:G3"/>
    <mergeCell ref="E4:G4"/>
    <mergeCell ref="A315:G315"/>
    <mergeCell ref="A313:G313"/>
    <mergeCell ref="A314:G314"/>
    <mergeCell ref="A311:G311"/>
    <mergeCell ref="A309:G309"/>
    <mergeCell ref="A310:G310"/>
    <mergeCell ref="A308:G308"/>
    <mergeCell ref="A307:G307"/>
    <mergeCell ref="A306:G306"/>
    <mergeCell ref="A10:B10"/>
    <mergeCell ref="C10:C12"/>
    <mergeCell ref="D10:F10"/>
    <mergeCell ref="A324:G324"/>
    <mergeCell ref="A321:G321"/>
    <mergeCell ref="A322:G322"/>
    <mergeCell ref="A323:G323"/>
    <mergeCell ref="A325:G325"/>
    <mergeCell ref="A326:E326"/>
    <mergeCell ref="A11:B12"/>
    <mergeCell ref="A39:B39"/>
    <mergeCell ref="C39:C41"/>
    <mergeCell ref="D39:F39"/>
    <mergeCell ref="A40:B41"/>
    <mergeCell ref="A69:B69"/>
    <mergeCell ref="C69:C71"/>
    <mergeCell ref="D69:F69"/>
    <mergeCell ref="A70:B71"/>
    <mergeCell ref="A99:B99"/>
    <mergeCell ref="C99:C101"/>
    <mergeCell ref="D99:F99"/>
    <mergeCell ref="A100:B101"/>
    <mergeCell ref="A128:B128"/>
    <mergeCell ref="C128:C130"/>
    <mergeCell ref="D128:F128"/>
    <mergeCell ref="A129:B130"/>
    <mergeCell ref="A188:B188"/>
    <mergeCell ref="C188:C190"/>
    <mergeCell ref="D188:F188"/>
    <mergeCell ref="A189:B190"/>
    <mergeCell ref="A275:B275"/>
    <mergeCell ref="C275:C277"/>
    <mergeCell ref="D275:F275"/>
    <mergeCell ref="A276:B277"/>
    <mergeCell ref="A217:B217"/>
    <mergeCell ref="C217:C219"/>
    <mergeCell ref="D217:F217"/>
    <mergeCell ref="A218:B219"/>
    <mergeCell ref="A245:B245"/>
    <mergeCell ref="C245:C247"/>
    <mergeCell ref="D245:F245"/>
    <mergeCell ref="A246:B247"/>
  </mergeCells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C22" sqref="C22"/>
    </sheetView>
  </sheetViews>
  <sheetFormatPr defaultRowHeight="15" x14ac:dyDescent="0.25"/>
  <cols>
    <col min="1" max="1" width="15" customWidth="1"/>
    <col min="2" max="2" width="23.42578125" customWidth="1"/>
    <col min="3" max="3" width="17" style="5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7" t="s">
        <v>169</v>
      </c>
    </row>
    <row r="2" spans="1:6" ht="15.75" x14ac:dyDescent="0.25">
      <c r="A2" s="2"/>
      <c r="B2" s="2"/>
      <c r="D2" s="6" t="s">
        <v>170</v>
      </c>
      <c r="F2" s="2"/>
    </row>
    <row r="3" spans="1:6" ht="16.5" thickBot="1" x14ac:dyDescent="0.3">
      <c r="A3" s="3"/>
      <c r="B3" s="3"/>
      <c r="C3" s="484"/>
      <c r="D3" s="484"/>
      <c r="E3" s="484"/>
      <c r="F3" s="484"/>
    </row>
    <row r="4" spans="1:6" ht="16.5" thickBot="1" x14ac:dyDescent="0.3">
      <c r="A4" s="44" t="s">
        <v>267</v>
      </c>
      <c r="B4" s="45" t="s">
        <v>410</v>
      </c>
      <c r="C4" s="46" t="s">
        <v>268</v>
      </c>
      <c r="D4" s="46" t="s">
        <v>269</v>
      </c>
      <c r="E4" s="46" t="s">
        <v>270</v>
      </c>
      <c r="F4" s="46" t="s">
        <v>271</v>
      </c>
    </row>
    <row r="5" spans="1:6" ht="32.25" thickBot="1" x14ac:dyDescent="0.3">
      <c r="A5" s="7"/>
      <c r="B5" s="18" t="s">
        <v>151</v>
      </c>
      <c r="C5" s="19" t="s">
        <v>152</v>
      </c>
      <c r="D5" s="9" t="s">
        <v>153</v>
      </c>
      <c r="E5" s="9" t="s">
        <v>154</v>
      </c>
      <c r="F5" s="8" t="s">
        <v>155</v>
      </c>
    </row>
    <row r="6" spans="1:6" ht="16.5" thickBot="1" x14ac:dyDescent="0.3">
      <c r="A6" s="10">
        <v>1</v>
      </c>
      <c r="B6" s="20">
        <v>1434.5</v>
      </c>
      <c r="C6" s="20">
        <v>37.620000000000005</v>
      </c>
      <c r="D6" s="20">
        <v>42.655000000000001</v>
      </c>
      <c r="E6" s="20">
        <v>189.52999999999997</v>
      </c>
      <c r="F6" s="20">
        <v>1296.8400000000001</v>
      </c>
    </row>
    <row r="7" spans="1:6" ht="16.5" thickBot="1" x14ac:dyDescent="0.3">
      <c r="A7" s="21">
        <v>2</v>
      </c>
      <c r="B7" s="20">
        <v>1364</v>
      </c>
      <c r="C7" s="20">
        <v>48.6</v>
      </c>
      <c r="D7" s="20">
        <v>42.33</v>
      </c>
      <c r="E7" s="20">
        <v>165.02</v>
      </c>
      <c r="F7" s="20">
        <v>1258.9000000000001</v>
      </c>
    </row>
    <row r="8" spans="1:6" ht="16.5" thickBot="1" x14ac:dyDescent="0.3">
      <c r="A8" s="12">
        <v>3</v>
      </c>
      <c r="B8" s="20">
        <v>1450</v>
      </c>
      <c r="C8" s="20">
        <v>38.47</v>
      </c>
      <c r="D8" s="20">
        <v>41.8</v>
      </c>
      <c r="E8" s="20">
        <v>189.33799999999999</v>
      </c>
      <c r="F8" s="20">
        <v>1293.5300000000002</v>
      </c>
    </row>
    <row r="9" spans="1:6" ht="16.5" thickBot="1" x14ac:dyDescent="0.3">
      <c r="A9" s="12">
        <v>4</v>
      </c>
      <c r="B9" s="20">
        <v>1363</v>
      </c>
      <c r="C9" s="20">
        <v>37.18</v>
      </c>
      <c r="D9" s="20">
        <v>42.66</v>
      </c>
      <c r="E9" s="20">
        <v>182.95</v>
      </c>
      <c r="F9" s="20">
        <v>1257.94</v>
      </c>
    </row>
    <row r="10" spans="1:6" ht="16.5" thickBot="1" x14ac:dyDescent="0.3">
      <c r="A10" s="12">
        <v>5</v>
      </c>
      <c r="B10" s="20">
        <v>1371</v>
      </c>
      <c r="C10" s="20">
        <v>40.26</v>
      </c>
      <c r="D10" s="20">
        <v>43.280000000000008</v>
      </c>
      <c r="E10" s="20">
        <v>179.17000000000002</v>
      </c>
      <c r="F10" s="20">
        <v>1247.95</v>
      </c>
    </row>
    <row r="11" spans="1:6" ht="16.5" thickBot="1" x14ac:dyDescent="0.3">
      <c r="A11" s="12">
        <v>6</v>
      </c>
      <c r="B11" s="20">
        <v>1305</v>
      </c>
      <c r="C11" s="20">
        <v>39.480000000000004</v>
      </c>
      <c r="D11" s="20">
        <v>44.384999999999998</v>
      </c>
      <c r="E11" s="20">
        <v>189.48000000000002</v>
      </c>
      <c r="F11" s="20">
        <v>1318.24</v>
      </c>
    </row>
    <row r="12" spans="1:6" ht="16.5" thickBot="1" x14ac:dyDescent="0.3">
      <c r="A12" s="12">
        <v>7</v>
      </c>
      <c r="B12" s="20">
        <v>1413</v>
      </c>
      <c r="C12" s="20">
        <v>37.39</v>
      </c>
      <c r="D12" s="20">
        <v>41.47</v>
      </c>
      <c r="E12" s="20">
        <v>180.75</v>
      </c>
      <c r="F12" s="20">
        <v>1241.99</v>
      </c>
    </row>
    <row r="13" spans="1:6" ht="16.5" thickBot="1" x14ac:dyDescent="0.3">
      <c r="A13" s="12">
        <v>8</v>
      </c>
      <c r="B13" s="20">
        <v>1391</v>
      </c>
      <c r="C13" s="20">
        <v>39.92</v>
      </c>
      <c r="D13" s="20">
        <v>43.364999999999995</v>
      </c>
      <c r="E13" s="20">
        <v>176.86799999999999</v>
      </c>
      <c r="F13" s="20">
        <v>1253.3</v>
      </c>
    </row>
    <row r="14" spans="1:6" ht="16.5" thickBot="1" x14ac:dyDescent="0.3">
      <c r="A14" s="12">
        <v>9</v>
      </c>
      <c r="B14" s="20">
        <v>1402</v>
      </c>
      <c r="C14" s="20">
        <v>36.980000000000004</v>
      </c>
      <c r="D14" s="20">
        <v>43.8</v>
      </c>
      <c r="E14" s="20">
        <v>180.18</v>
      </c>
      <c r="F14" s="20">
        <v>1283.05</v>
      </c>
    </row>
    <row r="15" spans="1:6" ht="15.75" x14ac:dyDescent="0.25">
      <c r="A15" s="12">
        <v>10</v>
      </c>
      <c r="B15" s="20">
        <v>1446</v>
      </c>
      <c r="C15" s="20">
        <v>41.15</v>
      </c>
      <c r="D15" s="20">
        <v>44.68</v>
      </c>
      <c r="E15" s="20">
        <v>195.45</v>
      </c>
      <c r="F15" s="20">
        <v>1346.1</v>
      </c>
    </row>
    <row r="16" spans="1:6" ht="15.75" x14ac:dyDescent="0.25">
      <c r="A16" s="12"/>
      <c r="B16" s="12"/>
      <c r="C16" s="13"/>
      <c r="D16" s="12"/>
      <c r="E16" s="12"/>
      <c r="F16" s="12"/>
    </row>
    <row r="17" spans="1:6" ht="18.75" x14ac:dyDescent="0.3">
      <c r="A17" s="22" t="s">
        <v>156</v>
      </c>
      <c r="B17" s="13">
        <v>13939.5</v>
      </c>
      <c r="C17" s="13">
        <v>397.05</v>
      </c>
      <c r="D17" s="13">
        <v>430.42500000000007</v>
      </c>
      <c r="E17" s="13">
        <v>1828.7360000000001</v>
      </c>
      <c r="F17" s="13">
        <v>12797.84</v>
      </c>
    </row>
    <row r="18" spans="1:6" ht="15.75" x14ac:dyDescent="0.25">
      <c r="A18" s="12" t="s">
        <v>157</v>
      </c>
      <c r="B18" s="13">
        <v>1393.95</v>
      </c>
      <c r="C18" s="13">
        <v>39.704999999999998</v>
      </c>
      <c r="D18" s="13">
        <v>43.042500000000004</v>
      </c>
      <c r="E18" s="13">
        <v>182.87360000000001</v>
      </c>
      <c r="F18" s="13">
        <v>1279.7840000000001</v>
      </c>
    </row>
    <row r="19" spans="1:6" ht="16.5" thickBot="1" x14ac:dyDescent="0.3">
      <c r="A19" s="15"/>
      <c r="B19" s="15"/>
      <c r="C19" s="23"/>
      <c r="D19" s="16"/>
      <c r="E19" s="16"/>
      <c r="F19" s="16"/>
    </row>
    <row r="22" spans="1:6" ht="110.25" customHeight="1" x14ac:dyDescent="0.25">
      <c r="A22" s="72"/>
      <c r="B22" s="72"/>
      <c r="C22" s="72"/>
      <c r="D22" s="72"/>
      <c r="E22" s="72"/>
      <c r="F22" s="72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A24" sqref="A24:F24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4"/>
      <c r="C1" s="4"/>
      <c r="D1" s="4"/>
      <c r="E1" s="4"/>
      <c r="F1" s="4"/>
    </row>
    <row r="3" spans="1:6" ht="15.75" x14ac:dyDescent="0.25">
      <c r="A3" s="3"/>
      <c r="B3" s="3"/>
      <c r="C3" s="3"/>
      <c r="D3" s="3"/>
      <c r="E3" s="3"/>
      <c r="F3" s="3"/>
    </row>
    <row r="5" spans="1:6" ht="15.75" x14ac:dyDescent="0.25">
      <c r="A5" s="2"/>
      <c r="B5" s="2"/>
      <c r="C5" s="2" t="s">
        <v>149</v>
      </c>
      <c r="D5" s="2"/>
      <c r="E5" s="2"/>
      <c r="F5" s="2"/>
    </row>
    <row r="6" spans="1:6" ht="16.5" thickBot="1" x14ac:dyDescent="0.3">
      <c r="A6" s="3"/>
      <c r="B6" s="3"/>
      <c r="C6" s="3"/>
      <c r="D6" s="6" t="s">
        <v>150</v>
      </c>
      <c r="E6" s="6"/>
      <c r="F6" s="6"/>
    </row>
    <row r="7" spans="1:6" ht="16.5" thickBot="1" x14ac:dyDescent="0.3">
      <c r="A7" s="47" t="s">
        <v>267</v>
      </c>
      <c r="B7" s="48" t="s">
        <v>411</v>
      </c>
      <c r="C7" s="49" t="s">
        <v>287</v>
      </c>
      <c r="D7" s="50" t="s">
        <v>284</v>
      </c>
      <c r="E7" s="50" t="s">
        <v>288</v>
      </c>
      <c r="F7" s="50" t="s">
        <v>263</v>
      </c>
    </row>
    <row r="8" spans="1:6" ht="32.25" thickBot="1" x14ac:dyDescent="0.3">
      <c r="A8" s="7"/>
      <c r="B8" s="8" t="s">
        <v>151</v>
      </c>
      <c r="C8" s="9" t="s">
        <v>152</v>
      </c>
      <c r="D8" s="9" t="s">
        <v>153</v>
      </c>
      <c r="E8" s="9" t="s">
        <v>154</v>
      </c>
      <c r="F8" s="8" t="s">
        <v>155</v>
      </c>
    </row>
    <row r="9" spans="1:6" ht="16.5" thickBot="1" x14ac:dyDescent="0.3">
      <c r="A9" s="10">
        <v>1</v>
      </c>
      <c r="B9" s="11">
        <v>1738.5</v>
      </c>
      <c r="C9" s="11">
        <v>48.51</v>
      </c>
      <c r="D9" s="11">
        <v>52.97</v>
      </c>
      <c r="E9" s="11">
        <v>240.07000000000002</v>
      </c>
      <c r="F9" s="11">
        <v>1636.1</v>
      </c>
    </row>
    <row r="10" spans="1:6" ht="16.5" thickBot="1" x14ac:dyDescent="0.3">
      <c r="A10" s="12">
        <v>2</v>
      </c>
      <c r="B10" s="11">
        <v>1701.5</v>
      </c>
      <c r="C10" s="11">
        <v>59.966666666666669</v>
      </c>
      <c r="D10" s="11">
        <v>54.223333333333329</v>
      </c>
      <c r="E10" s="11">
        <v>221.52833333333331</v>
      </c>
      <c r="F10" s="11">
        <v>1616.6</v>
      </c>
    </row>
    <row r="11" spans="1:6" ht="16.5" thickBot="1" x14ac:dyDescent="0.3">
      <c r="A11" s="12">
        <v>3</v>
      </c>
      <c r="B11" s="11">
        <v>1768.5</v>
      </c>
      <c r="C11" s="11">
        <v>49.88</v>
      </c>
      <c r="D11" s="11">
        <v>53.259999999999991</v>
      </c>
      <c r="E11" s="11">
        <v>236.41</v>
      </c>
      <c r="F11" s="11">
        <v>1613.8</v>
      </c>
    </row>
    <row r="12" spans="1:6" ht="16.5" thickBot="1" x14ac:dyDescent="0.3">
      <c r="A12" s="12">
        <v>4</v>
      </c>
      <c r="B12" s="11">
        <v>1636.5</v>
      </c>
      <c r="C12" s="11">
        <v>46.866666666666667</v>
      </c>
      <c r="D12" s="11">
        <v>55.671666666666667</v>
      </c>
      <c r="E12" s="11">
        <v>231.48166666666665</v>
      </c>
      <c r="F12" s="11">
        <v>1605.6</v>
      </c>
    </row>
    <row r="13" spans="1:6" ht="16.5" thickBot="1" x14ac:dyDescent="0.3">
      <c r="A13" s="12">
        <v>5</v>
      </c>
      <c r="B13" s="11">
        <v>1631.5</v>
      </c>
      <c r="C13" s="11">
        <v>49.49666666666667</v>
      </c>
      <c r="D13" s="11">
        <v>53.313333333333333</v>
      </c>
      <c r="E13" s="11">
        <v>234.35833333333335</v>
      </c>
      <c r="F13" s="11">
        <v>1633.8</v>
      </c>
    </row>
    <row r="14" spans="1:6" ht="16.5" thickBot="1" x14ac:dyDescent="0.3">
      <c r="A14" s="12">
        <v>6</v>
      </c>
      <c r="B14" s="11">
        <v>1685.5</v>
      </c>
      <c r="C14" s="11">
        <v>48.510000000000005</v>
      </c>
      <c r="D14" s="11">
        <v>55.17</v>
      </c>
      <c r="E14" s="11">
        <v>233.29</v>
      </c>
      <c r="F14" s="11">
        <v>1628.5</v>
      </c>
    </row>
    <row r="15" spans="1:6" ht="16.5" thickBot="1" x14ac:dyDescent="0.3">
      <c r="A15" s="12">
        <v>7</v>
      </c>
      <c r="B15" s="11">
        <v>1675.5</v>
      </c>
      <c r="C15" s="11">
        <v>48.866666666666667</v>
      </c>
      <c r="D15" s="11">
        <v>51.321666666666673</v>
      </c>
      <c r="E15" s="11">
        <v>236.37166666666667</v>
      </c>
      <c r="F15" s="11">
        <v>1605.9</v>
      </c>
    </row>
    <row r="16" spans="1:6" ht="16.5" thickBot="1" x14ac:dyDescent="0.3">
      <c r="A16" s="12">
        <v>8</v>
      </c>
      <c r="B16" s="11">
        <v>1647.5</v>
      </c>
      <c r="C16" s="11">
        <v>49.811</v>
      </c>
      <c r="D16" s="11">
        <v>54.090999999999994</v>
      </c>
      <c r="E16" s="11">
        <v>225.92800000000003</v>
      </c>
      <c r="F16" s="11">
        <v>1592.3000000000002</v>
      </c>
    </row>
    <row r="17" spans="1:6" ht="16.5" thickBot="1" x14ac:dyDescent="0.3">
      <c r="A17" s="12">
        <v>9</v>
      </c>
      <c r="B17" s="11">
        <v>1710.5</v>
      </c>
      <c r="C17" s="11">
        <v>47.88666666666667</v>
      </c>
      <c r="D17" s="11">
        <v>56.303333333333335</v>
      </c>
      <c r="E17" s="11">
        <v>243.99833333333333</v>
      </c>
      <c r="F17" s="11">
        <v>1689.3</v>
      </c>
    </row>
    <row r="18" spans="1:6" ht="15.75" x14ac:dyDescent="0.25">
      <c r="A18" s="12">
        <v>10</v>
      </c>
      <c r="B18" s="11">
        <v>1706.5</v>
      </c>
      <c r="C18" s="11">
        <v>49.166666666666671</v>
      </c>
      <c r="D18" s="11">
        <v>53.537666666666667</v>
      </c>
      <c r="E18" s="11">
        <v>235.11166666666668</v>
      </c>
      <c r="F18" s="11">
        <v>1636.6</v>
      </c>
    </row>
    <row r="19" spans="1:6" ht="15.75" x14ac:dyDescent="0.25">
      <c r="A19" s="13"/>
      <c r="B19" s="13" t="s">
        <v>1</v>
      </c>
      <c r="C19" s="13"/>
      <c r="D19" s="13"/>
      <c r="E19" s="13"/>
      <c r="F19" s="13"/>
    </row>
    <row r="20" spans="1:6" ht="18.75" x14ac:dyDescent="0.3">
      <c r="A20" s="14" t="s">
        <v>156</v>
      </c>
      <c r="B20" s="13">
        <v>16902</v>
      </c>
      <c r="C20" s="13">
        <v>498.96100000000001</v>
      </c>
      <c r="D20" s="13">
        <v>539.86200000000008</v>
      </c>
      <c r="E20" s="13">
        <v>2338.5480000000002</v>
      </c>
      <c r="F20" s="13">
        <v>16258.500000000002</v>
      </c>
    </row>
    <row r="21" spans="1:6" ht="15.75" x14ac:dyDescent="0.25">
      <c r="A21" s="13" t="s">
        <v>157</v>
      </c>
      <c r="B21" s="13">
        <v>1690.2</v>
      </c>
      <c r="C21" s="13">
        <v>49.896100000000004</v>
      </c>
      <c r="D21" s="13">
        <v>53.986200000000011</v>
      </c>
      <c r="E21" s="13">
        <v>233.85480000000001</v>
      </c>
      <c r="F21" s="13">
        <v>1625.8500000000001</v>
      </c>
    </row>
    <row r="22" spans="1:6" ht="16.5" thickBot="1" x14ac:dyDescent="0.3">
      <c r="A22" s="15"/>
      <c r="B22" s="15"/>
      <c r="C22" s="15"/>
      <c r="D22" s="16"/>
      <c r="E22" s="16"/>
      <c r="F22" s="16"/>
    </row>
    <row r="23" spans="1:6" ht="9" customHeight="1" x14ac:dyDescent="0.25"/>
    <row r="24" spans="1:6" ht="93" customHeight="1" x14ac:dyDescent="0.25">
      <c r="A24" s="485"/>
      <c r="B24" s="485"/>
      <c r="C24" s="485"/>
      <c r="D24" s="485"/>
      <c r="E24" s="485"/>
      <c r="F24" s="485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68"/>
  <sheetViews>
    <sheetView topLeftCell="A121" workbookViewId="0">
      <selection activeCell="AD138" sqref="AD138:AD139"/>
    </sheetView>
  </sheetViews>
  <sheetFormatPr defaultRowHeight="15" x14ac:dyDescent="0.25"/>
  <cols>
    <col min="1" max="1" width="25.5703125" style="102" customWidth="1"/>
    <col min="2" max="3" width="7" style="102" customWidth="1"/>
    <col min="4" max="4" width="6.85546875" style="102" customWidth="1"/>
    <col min="5" max="5" width="6.5703125" style="102" customWidth="1"/>
    <col min="6" max="8" width="7.140625" style="102" customWidth="1"/>
    <col min="9" max="10" width="6.85546875" style="102" customWidth="1"/>
    <col min="11" max="11" width="7.140625" style="102" customWidth="1"/>
    <col min="12" max="12" width="9.28515625" style="102" customWidth="1"/>
    <col min="13" max="13" width="6.85546875" style="102" customWidth="1"/>
    <col min="14" max="18" width="9.140625" style="102"/>
    <col min="19" max="45" width="9.140625" style="75"/>
  </cols>
  <sheetData>
    <row r="1" spans="1:13" ht="15.75" x14ac:dyDescent="0.25">
      <c r="B1" s="91" t="s">
        <v>176</v>
      </c>
      <c r="C1" s="91"/>
      <c r="D1" s="91"/>
      <c r="E1" s="91"/>
      <c r="F1" s="91"/>
      <c r="G1" s="91"/>
      <c r="H1" s="73"/>
      <c r="I1" s="73"/>
      <c r="J1" s="73"/>
      <c r="K1" s="73"/>
      <c r="L1" s="73"/>
      <c r="M1" s="73"/>
    </row>
    <row r="2" spans="1:13" ht="15.75" thickBot="1" x14ac:dyDescent="0.3">
      <c r="A2" s="313"/>
      <c r="B2" s="313"/>
      <c r="C2" s="313"/>
      <c r="D2" s="358" t="s">
        <v>303</v>
      </c>
      <c r="E2" s="358"/>
      <c r="F2" s="358"/>
      <c r="G2" s="358"/>
      <c r="H2" s="358"/>
      <c r="I2" s="358"/>
      <c r="J2" s="358"/>
      <c r="K2" s="103" t="s">
        <v>8</v>
      </c>
      <c r="L2" s="103"/>
      <c r="M2" s="103"/>
    </row>
    <row r="3" spans="1:13" ht="47.25" customHeight="1" thickBot="1" x14ac:dyDescent="0.3">
      <c r="A3" s="359" t="s">
        <v>133</v>
      </c>
      <c r="B3" s="336">
        <v>1</v>
      </c>
      <c r="C3" s="360">
        <v>2</v>
      </c>
      <c r="D3" s="361">
        <v>3</v>
      </c>
      <c r="E3" s="336">
        <v>4</v>
      </c>
      <c r="F3" s="336">
        <v>5</v>
      </c>
      <c r="G3" s="360">
        <v>6</v>
      </c>
      <c r="H3" s="336">
        <v>7</v>
      </c>
      <c r="I3" s="362">
        <v>8</v>
      </c>
      <c r="J3" s="336">
        <v>9</v>
      </c>
      <c r="K3" s="361">
        <v>10</v>
      </c>
      <c r="L3" s="336" t="s">
        <v>134</v>
      </c>
      <c r="M3" s="336" t="s">
        <v>135</v>
      </c>
    </row>
    <row r="4" spans="1:13" ht="15.75" thickBot="1" x14ac:dyDescent="0.3">
      <c r="A4" s="363"/>
      <c r="B4" s="149"/>
      <c r="C4" s="160"/>
      <c r="D4" s="364"/>
      <c r="E4" s="149"/>
      <c r="F4" s="149"/>
      <c r="G4" s="160"/>
      <c r="H4" s="149"/>
      <c r="I4" s="365"/>
      <c r="J4" s="149"/>
      <c r="K4" s="364"/>
      <c r="L4" s="256"/>
      <c r="M4" s="256"/>
    </row>
    <row r="5" spans="1:13" ht="15.75" thickBot="1" x14ac:dyDescent="0.3">
      <c r="A5" s="366" t="s">
        <v>18</v>
      </c>
      <c r="B5" s="367">
        <v>21.400000000000002</v>
      </c>
      <c r="C5" s="367">
        <v>23.35</v>
      </c>
      <c r="D5" s="367">
        <v>22.1</v>
      </c>
      <c r="E5" s="367">
        <v>22.35</v>
      </c>
      <c r="F5" s="367">
        <v>19.05</v>
      </c>
      <c r="G5" s="367">
        <v>21.9</v>
      </c>
      <c r="H5" s="367">
        <v>22.35</v>
      </c>
      <c r="I5" s="367">
        <v>15.55</v>
      </c>
      <c r="J5" s="367">
        <v>23.35</v>
      </c>
      <c r="K5" s="368">
        <v>17.25</v>
      </c>
      <c r="L5" s="330">
        <v>208.64999999999998</v>
      </c>
      <c r="M5" s="330">
        <v>20.864999999999998</v>
      </c>
    </row>
    <row r="6" spans="1:13" ht="15.75" thickBot="1" x14ac:dyDescent="0.3">
      <c r="A6" s="366" t="s">
        <v>59</v>
      </c>
      <c r="B6" s="367">
        <v>0.2</v>
      </c>
      <c r="C6" s="367">
        <v>0.3</v>
      </c>
      <c r="D6" s="367">
        <v>0.2</v>
      </c>
      <c r="E6" s="367">
        <v>0.2</v>
      </c>
      <c r="F6" s="367">
        <v>0.3</v>
      </c>
      <c r="G6" s="367">
        <v>0.2</v>
      </c>
      <c r="H6" s="367">
        <v>0.3</v>
      </c>
      <c r="I6" s="367">
        <v>0.2</v>
      </c>
      <c r="J6" s="367">
        <v>0.2</v>
      </c>
      <c r="K6" s="368">
        <v>0.3</v>
      </c>
      <c r="L6" s="330">
        <v>2.4</v>
      </c>
      <c r="M6" s="330">
        <v>0.24</v>
      </c>
    </row>
    <row r="7" spans="1:13" ht="15.75" thickBot="1" x14ac:dyDescent="0.3">
      <c r="A7" s="366" t="s">
        <v>51</v>
      </c>
      <c r="B7" s="367">
        <v>0.8</v>
      </c>
      <c r="C7" s="367">
        <v>5.7</v>
      </c>
      <c r="D7" s="367">
        <v>24</v>
      </c>
      <c r="E7" s="367">
        <v>5.72</v>
      </c>
      <c r="F7" s="367">
        <v>0</v>
      </c>
      <c r="G7" s="367">
        <v>6.9</v>
      </c>
      <c r="H7" s="367">
        <v>5.72</v>
      </c>
      <c r="I7" s="367">
        <v>2</v>
      </c>
      <c r="J7" s="367">
        <v>4.7</v>
      </c>
      <c r="K7" s="368">
        <v>98.62</v>
      </c>
      <c r="L7" s="330">
        <v>154.16</v>
      </c>
      <c r="M7" s="330">
        <v>15.416</v>
      </c>
    </row>
    <row r="8" spans="1:13" ht="15.75" thickBot="1" x14ac:dyDescent="0.3">
      <c r="A8" s="366" t="s">
        <v>85</v>
      </c>
      <c r="B8" s="367">
        <v>0.16</v>
      </c>
      <c r="C8" s="367">
        <v>0</v>
      </c>
      <c r="D8" s="367">
        <v>0.2</v>
      </c>
      <c r="E8" s="367">
        <v>0</v>
      </c>
      <c r="F8" s="367">
        <v>0</v>
      </c>
      <c r="G8" s="367">
        <v>0.3</v>
      </c>
      <c r="H8" s="367">
        <v>0</v>
      </c>
      <c r="I8" s="367">
        <v>0.16</v>
      </c>
      <c r="J8" s="367">
        <v>0</v>
      </c>
      <c r="K8" s="368">
        <v>0.16</v>
      </c>
      <c r="L8" s="330">
        <v>0.98</v>
      </c>
      <c r="M8" s="330">
        <v>9.8000000000000004E-2</v>
      </c>
    </row>
    <row r="9" spans="1:13" ht="15.75" thickBot="1" x14ac:dyDescent="0.3">
      <c r="A9" s="366" t="s">
        <v>25</v>
      </c>
      <c r="B9" s="367">
        <v>25</v>
      </c>
      <c r="C9" s="367">
        <v>25</v>
      </c>
      <c r="D9" s="367">
        <v>25</v>
      </c>
      <c r="E9" s="367">
        <v>25</v>
      </c>
      <c r="F9" s="367">
        <v>25</v>
      </c>
      <c r="G9" s="367">
        <v>25</v>
      </c>
      <c r="H9" s="367">
        <v>25</v>
      </c>
      <c r="I9" s="367">
        <v>25</v>
      </c>
      <c r="J9" s="367">
        <v>25</v>
      </c>
      <c r="K9" s="368">
        <v>25</v>
      </c>
      <c r="L9" s="330">
        <v>250</v>
      </c>
      <c r="M9" s="330">
        <v>25</v>
      </c>
    </row>
    <row r="10" spans="1:13" ht="15.75" thickBot="1" x14ac:dyDescent="0.3">
      <c r="A10" s="366" t="s">
        <v>38</v>
      </c>
      <c r="B10" s="367">
        <v>24</v>
      </c>
      <c r="C10" s="367">
        <v>29</v>
      </c>
      <c r="D10" s="367">
        <v>20</v>
      </c>
      <c r="E10" s="367">
        <v>20</v>
      </c>
      <c r="F10" s="367">
        <v>20</v>
      </c>
      <c r="G10" s="367">
        <v>20</v>
      </c>
      <c r="H10" s="367">
        <v>32</v>
      </c>
      <c r="I10" s="367">
        <v>20</v>
      </c>
      <c r="J10" s="367">
        <v>20</v>
      </c>
      <c r="K10" s="368">
        <v>20</v>
      </c>
      <c r="L10" s="330">
        <v>225</v>
      </c>
      <c r="M10" s="330">
        <v>22.5</v>
      </c>
    </row>
    <row r="11" spans="1:13" ht="15.75" thickBot="1" x14ac:dyDescent="0.3">
      <c r="A11" s="366" t="s">
        <v>46</v>
      </c>
      <c r="B11" s="367">
        <v>30</v>
      </c>
      <c r="C11" s="367">
        <v>30</v>
      </c>
      <c r="D11" s="367">
        <v>30</v>
      </c>
      <c r="E11" s="367">
        <v>30</v>
      </c>
      <c r="F11" s="367">
        <v>30</v>
      </c>
      <c r="G11" s="367">
        <v>30</v>
      </c>
      <c r="H11" s="367">
        <v>30</v>
      </c>
      <c r="I11" s="367">
        <v>30</v>
      </c>
      <c r="J11" s="367">
        <v>30</v>
      </c>
      <c r="K11" s="368">
        <v>30</v>
      </c>
      <c r="L11" s="330">
        <v>300</v>
      </c>
      <c r="M11" s="330">
        <v>30</v>
      </c>
    </row>
    <row r="12" spans="1:13" ht="15.75" thickBot="1" x14ac:dyDescent="0.3">
      <c r="A12" s="366" t="s">
        <v>43</v>
      </c>
      <c r="B12" s="367">
        <v>28.7</v>
      </c>
      <c r="C12" s="367">
        <v>0</v>
      </c>
      <c r="D12" s="367">
        <v>28.21</v>
      </c>
      <c r="E12" s="367">
        <v>0</v>
      </c>
      <c r="F12" s="367">
        <v>1</v>
      </c>
      <c r="G12" s="367">
        <v>24</v>
      </c>
      <c r="H12" s="367">
        <v>1</v>
      </c>
      <c r="I12" s="367">
        <v>21.3</v>
      </c>
      <c r="J12" s="367">
        <v>0</v>
      </c>
      <c r="K12" s="368">
        <v>19.850000000000001</v>
      </c>
      <c r="L12" s="330">
        <v>124.06</v>
      </c>
      <c r="M12" s="330">
        <v>12.406000000000001</v>
      </c>
    </row>
    <row r="13" spans="1:13" ht="15.75" thickBot="1" x14ac:dyDescent="0.3">
      <c r="A13" s="366" t="s">
        <v>70</v>
      </c>
      <c r="B13" s="367">
        <v>17.5</v>
      </c>
      <c r="C13" s="367">
        <v>0</v>
      </c>
      <c r="D13" s="367">
        <v>0</v>
      </c>
      <c r="E13" s="367">
        <v>17.5</v>
      </c>
      <c r="F13" s="367">
        <v>0</v>
      </c>
      <c r="G13" s="367">
        <v>17.5</v>
      </c>
      <c r="H13" s="367">
        <v>0</v>
      </c>
      <c r="I13" s="367">
        <v>0</v>
      </c>
      <c r="J13" s="367">
        <v>17.5</v>
      </c>
      <c r="K13" s="368">
        <v>0</v>
      </c>
      <c r="L13" s="330">
        <v>70</v>
      </c>
      <c r="M13" s="330">
        <v>7</v>
      </c>
    </row>
    <row r="14" spans="1:13" ht="15.75" thickBot="1" x14ac:dyDescent="0.3">
      <c r="A14" s="366" t="s">
        <v>80</v>
      </c>
      <c r="B14" s="367">
        <v>0</v>
      </c>
      <c r="C14" s="367">
        <v>0</v>
      </c>
      <c r="D14" s="367">
        <v>38.5</v>
      </c>
      <c r="E14" s="367">
        <v>0</v>
      </c>
      <c r="F14" s="367">
        <v>0</v>
      </c>
      <c r="G14" s="367">
        <v>38.5</v>
      </c>
      <c r="H14" s="367">
        <v>0</v>
      </c>
      <c r="I14" s="367">
        <v>0</v>
      </c>
      <c r="J14" s="367">
        <v>0</v>
      </c>
      <c r="K14" s="368">
        <v>0</v>
      </c>
      <c r="L14" s="330">
        <v>77</v>
      </c>
      <c r="M14" s="330">
        <v>7.7</v>
      </c>
    </row>
    <row r="15" spans="1:13" ht="15.75" thickBot="1" x14ac:dyDescent="0.3">
      <c r="A15" s="366" t="s">
        <v>298</v>
      </c>
      <c r="B15" s="367">
        <v>6</v>
      </c>
      <c r="C15" s="367">
        <v>0</v>
      </c>
      <c r="D15" s="367">
        <v>0</v>
      </c>
      <c r="E15" s="367">
        <v>0</v>
      </c>
      <c r="F15" s="367">
        <v>0</v>
      </c>
      <c r="G15" s="367">
        <v>0</v>
      </c>
      <c r="H15" s="367">
        <v>0</v>
      </c>
      <c r="I15" s="367">
        <v>14</v>
      </c>
      <c r="J15" s="367">
        <v>0</v>
      </c>
      <c r="K15" s="368">
        <v>0</v>
      </c>
      <c r="L15" s="330">
        <v>20</v>
      </c>
      <c r="M15" s="330">
        <v>2</v>
      </c>
    </row>
    <row r="16" spans="1:13" ht="15.75" thickBot="1" x14ac:dyDescent="0.3">
      <c r="A16" s="366" t="s">
        <v>68</v>
      </c>
      <c r="B16" s="367">
        <v>0</v>
      </c>
      <c r="C16" s="367">
        <v>11</v>
      </c>
      <c r="D16" s="367">
        <v>9</v>
      </c>
      <c r="E16" s="367">
        <v>9.7799999999999994</v>
      </c>
      <c r="F16" s="367">
        <v>31.28</v>
      </c>
      <c r="G16" s="367">
        <v>0</v>
      </c>
      <c r="H16" s="367">
        <v>9.7799999999999994</v>
      </c>
      <c r="I16" s="367">
        <v>27.7</v>
      </c>
      <c r="J16" s="367">
        <v>0</v>
      </c>
      <c r="K16" s="368">
        <v>31.9</v>
      </c>
      <c r="L16" s="330">
        <v>130.44</v>
      </c>
      <c r="M16" s="330">
        <v>13.044</v>
      </c>
    </row>
    <row r="17" spans="1:13" ht="15.75" thickBot="1" x14ac:dyDescent="0.3">
      <c r="A17" s="366" t="s">
        <v>136</v>
      </c>
      <c r="B17" s="367">
        <v>0</v>
      </c>
      <c r="C17" s="367">
        <v>0</v>
      </c>
      <c r="D17" s="367">
        <v>0</v>
      </c>
      <c r="E17" s="367">
        <v>0</v>
      </c>
      <c r="F17" s="367">
        <v>0</v>
      </c>
      <c r="G17" s="367">
        <v>0</v>
      </c>
      <c r="H17" s="367">
        <v>0</v>
      </c>
      <c r="I17" s="367">
        <v>0</v>
      </c>
      <c r="J17" s="367">
        <v>0</v>
      </c>
      <c r="K17" s="368">
        <v>0</v>
      </c>
      <c r="L17" s="330">
        <v>0</v>
      </c>
      <c r="M17" s="330">
        <v>0</v>
      </c>
    </row>
    <row r="18" spans="1:13" ht="15.75" thickBot="1" x14ac:dyDescent="0.3">
      <c r="A18" s="366" t="s">
        <v>96</v>
      </c>
      <c r="B18" s="367">
        <v>17</v>
      </c>
      <c r="C18" s="367">
        <v>7.7</v>
      </c>
      <c r="D18" s="367">
        <v>0</v>
      </c>
      <c r="E18" s="367">
        <v>0</v>
      </c>
      <c r="F18" s="367">
        <v>0</v>
      </c>
      <c r="G18" s="367">
        <v>0</v>
      </c>
      <c r="H18" s="367">
        <v>0</v>
      </c>
      <c r="I18" s="367">
        <v>0</v>
      </c>
      <c r="J18" s="367">
        <v>7.7</v>
      </c>
      <c r="K18" s="368">
        <v>0</v>
      </c>
      <c r="L18" s="330">
        <v>32.4</v>
      </c>
      <c r="M18" s="330">
        <v>3.2399999999999998</v>
      </c>
    </row>
    <row r="19" spans="1:13" ht="15.75" thickBot="1" x14ac:dyDescent="0.3">
      <c r="A19" s="366" t="s">
        <v>103</v>
      </c>
      <c r="B19" s="367">
        <v>0</v>
      </c>
      <c r="C19" s="367">
        <v>0</v>
      </c>
      <c r="D19" s="367">
        <v>0</v>
      </c>
      <c r="E19" s="367">
        <v>0</v>
      </c>
      <c r="F19" s="367">
        <v>0</v>
      </c>
      <c r="G19" s="367">
        <v>0</v>
      </c>
      <c r="H19" s="367">
        <v>15.01</v>
      </c>
      <c r="I19" s="367">
        <v>0</v>
      </c>
      <c r="J19" s="367">
        <v>0</v>
      </c>
      <c r="K19" s="368">
        <v>0</v>
      </c>
      <c r="L19" s="330">
        <v>15.01</v>
      </c>
      <c r="M19" s="330">
        <v>1.5009999999999999</v>
      </c>
    </row>
    <row r="20" spans="1:13" ht="15.75" thickBot="1" x14ac:dyDescent="0.3">
      <c r="A20" s="366" t="s">
        <v>101</v>
      </c>
      <c r="B20" s="367">
        <v>0</v>
      </c>
      <c r="C20" s="367">
        <v>8</v>
      </c>
      <c r="D20" s="367">
        <v>0</v>
      </c>
      <c r="E20" s="367">
        <v>23</v>
      </c>
      <c r="F20" s="367">
        <v>0</v>
      </c>
      <c r="G20" s="367">
        <v>6</v>
      </c>
      <c r="H20" s="367">
        <v>0</v>
      </c>
      <c r="I20" s="367">
        <v>0</v>
      </c>
      <c r="J20" s="367">
        <v>0</v>
      </c>
      <c r="K20" s="368">
        <v>23</v>
      </c>
      <c r="L20" s="330">
        <v>60</v>
      </c>
      <c r="M20" s="330">
        <v>6</v>
      </c>
    </row>
    <row r="21" spans="1:13" ht="15.75" thickBot="1" x14ac:dyDescent="0.3">
      <c r="A21" s="366" t="s">
        <v>62</v>
      </c>
      <c r="B21" s="367">
        <v>0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19</v>
      </c>
      <c r="I21" s="367">
        <v>0</v>
      </c>
      <c r="J21" s="367">
        <v>0</v>
      </c>
      <c r="K21" s="368">
        <v>0</v>
      </c>
      <c r="L21" s="330">
        <v>19</v>
      </c>
      <c r="M21" s="330">
        <v>1.9</v>
      </c>
    </row>
    <row r="22" spans="1:13" ht="15.75" thickBot="1" x14ac:dyDescent="0.3">
      <c r="A22" s="366" t="s">
        <v>15</v>
      </c>
      <c r="B22" s="367">
        <v>0</v>
      </c>
      <c r="C22" s="367">
        <v>0</v>
      </c>
      <c r="D22" s="367">
        <v>0</v>
      </c>
      <c r="E22" s="367">
        <v>0</v>
      </c>
      <c r="F22" s="367">
        <v>19</v>
      </c>
      <c r="G22" s="367">
        <v>0</v>
      </c>
      <c r="H22" s="367">
        <v>0</v>
      </c>
      <c r="I22" s="367">
        <v>0</v>
      </c>
      <c r="J22" s="367">
        <v>19</v>
      </c>
      <c r="K22" s="368">
        <v>0</v>
      </c>
      <c r="L22" s="330">
        <v>38</v>
      </c>
      <c r="M22" s="330">
        <v>3.8</v>
      </c>
    </row>
    <row r="23" spans="1:13" ht="15.75" thickBot="1" x14ac:dyDescent="0.3">
      <c r="A23" s="366" t="s">
        <v>31</v>
      </c>
      <c r="B23" s="367">
        <v>0</v>
      </c>
      <c r="C23" s="367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8">
        <v>0</v>
      </c>
      <c r="L23" s="330">
        <v>0</v>
      </c>
      <c r="M23" s="330">
        <v>0</v>
      </c>
    </row>
    <row r="24" spans="1:13" ht="15.75" thickBot="1" x14ac:dyDescent="0.3">
      <c r="A24" s="366" t="s">
        <v>137</v>
      </c>
      <c r="B24" s="367">
        <v>0</v>
      </c>
      <c r="C24" s="367">
        <v>0</v>
      </c>
      <c r="D24" s="367">
        <v>19</v>
      </c>
      <c r="E24" s="367">
        <v>0</v>
      </c>
      <c r="F24" s="367">
        <v>0</v>
      </c>
      <c r="G24" s="367">
        <v>19</v>
      </c>
      <c r="H24" s="367">
        <v>0</v>
      </c>
      <c r="I24" s="367">
        <v>0</v>
      </c>
      <c r="J24" s="367">
        <v>0</v>
      </c>
      <c r="K24" s="368">
        <v>0</v>
      </c>
      <c r="L24" s="330">
        <v>38</v>
      </c>
      <c r="M24" s="330">
        <v>3.8</v>
      </c>
    </row>
    <row r="25" spans="1:13" ht="15.75" thickBot="1" x14ac:dyDescent="0.3">
      <c r="A25" s="366" t="s">
        <v>138</v>
      </c>
      <c r="B25" s="367">
        <v>0</v>
      </c>
      <c r="C25" s="367">
        <v>0</v>
      </c>
      <c r="D25" s="367">
        <v>0</v>
      </c>
      <c r="E25" s="367">
        <v>0</v>
      </c>
      <c r="F25" s="367">
        <v>0</v>
      </c>
      <c r="G25" s="367">
        <v>0</v>
      </c>
      <c r="H25" s="367">
        <v>0</v>
      </c>
      <c r="I25" s="367">
        <v>0</v>
      </c>
      <c r="J25" s="367">
        <v>0</v>
      </c>
      <c r="K25" s="368">
        <v>0</v>
      </c>
      <c r="L25" s="330">
        <v>0</v>
      </c>
      <c r="M25" s="330">
        <v>0</v>
      </c>
    </row>
    <row r="26" spans="1:13" ht="15.75" thickBot="1" x14ac:dyDescent="0.3">
      <c r="A26" s="366" t="s">
        <v>120</v>
      </c>
      <c r="B26" s="367">
        <v>27.5</v>
      </c>
      <c r="C26" s="367">
        <v>0</v>
      </c>
      <c r="D26" s="367">
        <v>0</v>
      </c>
      <c r="E26" s="367">
        <v>0</v>
      </c>
      <c r="F26" s="367">
        <v>0</v>
      </c>
      <c r="G26" s="367">
        <v>21</v>
      </c>
      <c r="H26" s="367">
        <v>0</v>
      </c>
      <c r="I26" s="367">
        <v>0</v>
      </c>
      <c r="J26" s="367">
        <v>9</v>
      </c>
      <c r="K26" s="368">
        <v>0</v>
      </c>
      <c r="L26" s="330">
        <v>57.5</v>
      </c>
      <c r="M26" s="330">
        <v>5.75</v>
      </c>
    </row>
    <row r="27" spans="1:13" ht="15.75" thickBot="1" x14ac:dyDescent="0.3">
      <c r="A27" s="366" t="s">
        <v>30</v>
      </c>
      <c r="B27" s="367">
        <v>118.3</v>
      </c>
      <c r="C27" s="367">
        <v>124.43</v>
      </c>
      <c r="D27" s="367">
        <v>45</v>
      </c>
      <c r="E27" s="367">
        <v>105.1</v>
      </c>
      <c r="F27" s="367">
        <v>25.9</v>
      </c>
      <c r="G27" s="367">
        <v>15</v>
      </c>
      <c r="H27" s="367">
        <v>153.9</v>
      </c>
      <c r="I27" s="367">
        <v>45.3</v>
      </c>
      <c r="J27" s="367">
        <v>139.43</v>
      </c>
      <c r="K27" s="368">
        <v>30</v>
      </c>
      <c r="L27" s="330">
        <v>802.3599999999999</v>
      </c>
      <c r="M27" s="330">
        <v>80.23599999999999</v>
      </c>
    </row>
    <row r="28" spans="1:13" ht="15.75" thickBot="1" x14ac:dyDescent="0.3">
      <c r="A28" s="366" t="s">
        <v>32</v>
      </c>
      <c r="B28" s="367">
        <v>15.33</v>
      </c>
      <c r="C28" s="367">
        <v>6</v>
      </c>
      <c r="D28" s="367">
        <v>22.9</v>
      </c>
      <c r="E28" s="367">
        <v>6</v>
      </c>
      <c r="F28" s="367">
        <v>21.7</v>
      </c>
      <c r="G28" s="367">
        <v>28.5</v>
      </c>
      <c r="H28" s="367">
        <v>6</v>
      </c>
      <c r="I28" s="367">
        <v>37.6</v>
      </c>
      <c r="J28" s="367">
        <v>6</v>
      </c>
      <c r="K28" s="368">
        <v>20.5</v>
      </c>
      <c r="L28" s="330">
        <v>170.53</v>
      </c>
      <c r="M28" s="330">
        <v>17.053000000000001</v>
      </c>
    </row>
    <row r="29" spans="1:13" ht="15.75" thickBot="1" x14ac:dyDescent="0.3">
      <c r="A29" s="366" t="s">
        <v>33</v>
      </c>
      <c r="B29" s="367">
        <v>14.6</v>
      </c>
      <c r="C29" s="367">
        <v>7</v>
      </c>
      <c r="D29" s="367">
        <v>21.816000000000003</v>
      </c>
      <c r="E29" s="367">
        <v>17</v>
      </c>
      <c r="F29" s="367">
        <v>19.38</v>
      </c>
      <c r="G29" s="367">
        <v>21.7</v>
      </c>
      <c r="H29" s="367">
        <v>14.9</v>
      </c>
      <c r="I29" s="367">
        <v>25.4</v>
      </c>
      <c r="J29" s="367">
        <v>6</v>
      </c>
      <c r="K29" s="368">
        <v>17.899999999999999</v>
      </c>
      <c r="L29" s="330">
        <v>165.69600000000003</v>
      </c>
      <c r="M29" s="330">
        <v>16.569600000000001</v>
      </c>
    </row>
    <row r="30" spans="1:13" ht="15.75" thickBot="1" x14ac:dyDescent="0.3">
      <c r="A30" s="366" t="s">
        <v>29</v>
      </c>
      <c r="B30" s="367">
        <v>0</v>
      </c>
      <c r="C30" s="367">
        <v>0</v>
      </c>
      <c r="D30" s="367">
        <v>0</v>
      </c>
      <c r="E30" s="367">
        <v>0</v>
      </c>
      <c r="F30" s="367">
        <v>38.299999999999997</v>
      </c>
      <c r="G30" s="367">
        <v>0</v>
      </c>
      <c r="H30" s="367">
        <v>0</v>
      </c>
      <c r="I30" s="367">
        <v>24</v>
      </c>
      <c r="J30" s="367">
        <v>0</v>
      </c>
      <c r="K30" s="368">
        <v>0</v>
      </c>
      <c r="L30" s="330">
        <v>62.3</v>
      </c>
      <c r="M30" s="330">
        <v>6.2299999999999995</v>
      </c>
    </row>
    <row r="31" spans="1:13" ht="15.75" thickBot="1" x14ac:dyDescent="0.3">
      <c r="A31" s="366" t="s">
        <v>42</v>
      </c>
      <c r="B31" s="367">
        <v>26.7</v>
      </c>
      <c r="C31" s="367">
        <v>12</v>
      </c>
      <c r="D31" s="367">
        <v>137.12</v>
      </c>
      <c r="E31" s="367">
        <v>30</v>
      </c>
      <c r="F31" s="367">
        <v>84.04</v>
      </c>
      <c r="G31" s="367">
        <v>44.7</v>
      </c>
      <c r="H31" s="367">
        <v>0</v>
      </c>
      <c r="I31" s="367">
        <v>36.4</v>
      </c>
      <c r="J31" s="367">
        <v>18.2</v>
      </c>
      <c r="K31" s="368">
        <v>12</v>
      </c>
      <c r="L31" s="330">
        <v>401.15999999999997</v>
      </c>
      <c r="M31" s="330">
        <v>40.116</v>
      </c>
    </row>
    <row r="32" spans="1:13" ht="15.75" thickBot="1" x14ac:dyDescent="0.3">
      <c r="A32" s="366" t="s">
        <v>184</v>
      </c>
      <c r="B32" s="367">
        <v>0</v>
      </c>
      <c r="C32" s="367">
        <v>0</v>
      </c>
      <c r="D32" s="367">
        <v>0</v>
      </c>
      <c r="E32" s="367">
        <v>0</v>
      </c>
      <c r="F32" s="367">
        <v>0</v>
      </c>
      <c r="G32" s="367">
        <v>0</v>
      </c>
      <c r="H32" s="367">
        <v>0</v>
      </c>
      <c r="I32" s="367">
        <v>0</v>
      </c>
      <c r="J32" s="367">
        <v>0</v>
      </c>
      <c r="K32" s="368">
        <v>0</v>
      </c>
      <c r="L32" s="330">
        <v>0</v>
      </c>
      <c r="M32" s="330">
        <v>0</v>
      </c>
    </row>
    <row r="33" spans="1:13" ht="15.75" thickBot="1" x14ac:dyDescent="0.3">
      <c r="A33" s="366" t="s">
        <v>35</v>
      </c>
      <c r="B33" s="367">
        <v>0</v>
      </c>
      <c r="C33" s="367">
        <v>0</v>
      </c>
      <c r="D33" s="367">
        <v>0</v>
      </c>
      <c r="E33" s="367">
        <v>0</v>
      </c>
      <c r="F33" s="367">
        <v>0</v>
      </c>
      <c r="G33" s="367">
        <v>0</v>
      </c>
      <c r="H33" s="367">
        <v>0</v>
      </c>
      <c r="I33" s="367">
        <v>0</v>
      </c>
      <c r="J33" s="367">
        <v>0</v>
      </c>
      <c r="K33" s="368">
        <v>0</v>
      </c>
      <c r="L33" s="330">
        <v>0</v>
      </c>
      <c r="M33" s="330">
        <v>0</v>
      </c>
    </row>
    <row r="34" spans="1:13" ht="15.75" thickBot="1" x14ac:dyDescent="0.3">
      <c r="A34" s="366" t="s">
        <v>114</v>
      </c>
      <c r="B34" s="367">
        <v>0</v>
      </c>
      <c r="C34" s="367">
        <v>0</v>
      </c>
      <c r="D34" s="367">
        <v>30</v>
      </c>
      <c r="E34" s="367">
        <v>0</v>
      </c>
      <c r="F34" s="367">
        <v>0</v>
      </c>
      <c r="G34" s="367">
        <v>0</v>
      </c>
      <c r="H34" s="367">
        <v>0</v>
      </c>
      <c r="I34" s="367">
        <v>30</v>
      </c>
      <c r="J34" s="367">
        <v>0</v>
      </c>
      <c r="K34" s="368">
        <v>0</v>
      </c>
      <c r="L34" s="330">
        <v>60</v>
      </c>
      <c r="M34" s="330">
        <v>6</v>
      </c>
    </row>
    <row r="35" spans="1:13" ht="15.75" thickBot="1" x14ac:dyDescent="0.3">
      <c r="A35" s="366" t="s">
        <v>139</v>
      </c>
      <c r="B35" s="367">
        <v>0</v>
      </c>
      <c r="C35" s="367">
        <v>30</v>
      </c>
      <c r="D35" s="367">
        <v>0</v>
      </c>
      <c r="E35" s="367">
        <v>28.8</v>
      </c>
      <c r="F35" s="367">
        <v>30</v>
      </c>
      <c r="G35" s="367">
        <v>0</v>
      </c>
      <c r="H35" s="367">
        <v>30</v>
      </c>
      <c r="I35" s="367">
        <v>0</v>
      </c>
      <c r="J35" s="367">
        <v>10.8</v>
      </c>
      <c r="K35" s="368">
        <v>28.8</v>
      </c>
      <c r="L35" s="330">
        <v>158.4</v>
      </c>
      <c r="M35" s="330">
        <v>15.84</v>
      </c>
    </row>
    <row r="36" spans="1:13" ht="15.75" thickBot="1" x14ac:dyDescent="0.3">
      <c r="A36" s="366" t="s">
        <v>186</v>
      </c>
      <c r="B36" s="367">
        <v>0</v>
      </c>
      <c r="C36" s="367">
        <v>0</v>
      </c>
      <c r="D36" s="367">
        <v>0</v>
      </c>
      <c r="E36" s="367">
        <v>0</v>
      </c>
      <c r="F36" s="367">
        <v>0</v>
      </c>
      <c r="G36" s="367">
        <v>0</v>
      </c>
      <c r="H36" s="367">
        <v>0</v>
      </c>
      <c r="I36" s="367">
        <v>0</v>
      </c>
      <c r="J36" s="367">
        <v>0</v>
      </c>
      <c r="K36" s="368">
        <v>0</v>
      </c>
      <c r="L36" s="330">
        <v>0</v>
      </c>
      <c r="M36" s="330">
        <v>0</v>
      </c>
    </row>
    <row r="37" spans="1:13" ht="15.75" thickBot="1" x14ac:dyDescent="0.3">
      <c r="A37" s="366" t="s">
        <v>44</v>
      </c>
      <c r="B37" s="367">
        <v>0</v>
      </c>
      <c r="C37" s="367">
        <v>0</v>
      </c>
      <c r="D37" s="367">
        <v>4</v>
      </c>
      <c r="E37" s="367">
        <v>0</v>
      </c>
      <c r="F37" s="367">
        <v>0</v>
      </c>
      <c r="G37" s="367">
        <v>0</v>
      </c>
      <c r="H37" s="367">
        <v>0</v>
      </c>
      <c r="I37" s="367">
        <v>0</v>
      </c>
      <c r="J37" s="367">
        <v>0</v>
      </c>
      <c r="K37" s="368">
        <v>2</v>
      </c>
      <c r="L37" s="330">
        <v>6</v>
      </c>
      <c r="M37" s="330">
        <v>0.6</v>
      </c>
    </row>
    <row r="38" spans="1:13" ht="15.75" thickBot="1" x14ac:dyDescent="0.3">
      <c r="A38" s="366" t="s">
        <v>20</v>
      </c>
      <c r="B38" s="367">
        <v>10.5</v>
      </c>
      <c r="C38" s="367">
        <v>9</v>
      </c>
      <c r="D38" s="367">
        <v>19.8</v>
      </c>
      <c r="E38" s="367">
        <v>8.7899999999999991</v>
      </c>
      <c r="F38" s="367">
        <v>11</v>
      </c>
      <c r="G38" s="367">
        <v>11.799999999999999</v>
      </c>
      <c r="H38" s="367">
        <v>14.489999999999998</v>
      </c>
      <c r="I38" s="367">
        <v>8.4</v>
      </c>
      <c r="J38" s="367">
        <v>11</v>
      </c>
      <c r="K38" s="368">
        <v>14.600000000000001</v>
      </c>
      <c r="L38" s="330">
        <v>119.38</v>
      </c>
      <c r="M38" s="330">
        <v>11.937999999999999</v>
      </c>
    </row>
    <row r="39" spans="1:13" ht="15.75" thickBot="1" x14ac:dyDescent="0.3">
      <c r="A39" s="366" t="s">
        <v>34</v>
      </c>
      <c r="B39" s="367">
        <v>12.999999999999998</v>
      </c>
      <c r="C39" s="367">
        <v>3</v>
      </c>
      <c r="D39" s="367">
        <v>2.58</v>
      </c>
      <c r="E39" s="367">
        <v>8.1999999999999993</v>
      </c>
      <c r="F39" s="367">
        <v>7.0000000000000009</v>
      </c>
      <c r="G39" s="367">
        <v>11.2</v>
      </c>
      <c r="H39" s="367">
        <v>2</v>
      </c>
      <c r="I39" s="367">
        <v>8.1</v>
      </c>
      <c r="J39" s="367">
        <v>2.9</v>
      </c>
      <c r="K39" s="368">
        <v>9.6</v>
      </c>
      <c r="L39" s="330">
        <v>67.58</v>
      </c>
      <c r="M39" s="330">
        <v>6.758</v>
      </c>
    </row>
    <row r="40" spans="1:13" ht="15.75" thickBot="1" x14ac:dyDescent="0.3">
      <c r="A40" s="366" t="s">
        <v>48</v>
      </c>
      <c r="B40" s="367">
        <v>0</v>
      </c>
      <c r="C40" s="367">
        <v>0</v>
      </c>
      <c r="D40" s="367">
        <v>0</v>
      </c>
      <c r="E40" s="367">
        <v>85</v>
      </c>
      <c r="F40" s="367">
        <v>0</v>
      </c>
      <c r="G40" s="367">
        <v>85</v>
      </c>
      <c r="H40" s="367">
        <v>0</v>
      </c>
      <c r="I40" s="367">
        <v>85</v>
      </c>
      <c r="J40" s="367">
        <v>0</v>
      </c>
      <c r="K40" s="368">
        <v>85</v>
      </c>
      <c r="L40" s="330">
        <v>340</v>
      </c>
      <c r="M40" s="330">
        <v>34</v>
      </c>
    </row>
    <row r="41" spans="1:13" ht="15.75" thickBot="1" x14ac:dyDescent="0.3">
      <c r="A41" s="366" t="s">
        <v>86</v>
      </c>
      <c r="B41" s="367">
        <v>0</v>
      </c>
      <c r="C41" s="367">
        <v>30</v>
      </c>
      <c r="D41" s="367">
        <v>0</v>
      </c>
      <c r="E41" s="367">
        <v>0</v>
      </c>
      <c r="F41" s="367">
        <v>30</v>
      </c>
      <c r="G41" s="367">
        <v>0</v>
      </c>
      <c r="H41" s="367">
        <v>30</v>
      </c>
      <c r="I41" s="367">
        <v>0</v>
      </c>
      <c r="J41" s="367">
        <v>0</v>
      </c>
      <c r="K41" s="368">
        <v>0</v>
      </c>
      <c r="L41" s="330">
        <v>90</v>
      </c>
      <c r="M41" s="330">
        <v>9</v>
      </c>
    </row>
    <row r="42" spans="1:13" ht="15.75" thickBot="1" x14ac:dyDescent="0.3">
      <c r="A42" s="132" t="s">
        <v>322</v>
      </c>
      <c r="B42" s="367">
        <v>0</v>
      </c>
      <c r="C42" s="367">
        <v>0</v>
      </c>
      <c r="D42" s="367">
        <v>0</v>
      </c>
      <c r="E42" s="367">
        <v>0</v>
      </c>
      <c r="F42" s="367">
        <v>0</v>
      </c>
      <c r="G42" s="367">
        <v>0</v>
      </c>
      <c r="H42" s="367">
        <v>0</v>
      </c>
      <c r="I42" s="367">
        <v>0</v>
      </c>
      <c r="J42" s="367">
        <v>0</v>
      </c>
      <c r="K42" s="368">
        <v>0</v>
      </c>
      <c r="L42" s="330">
        <v>0</v>
      </c>
      <c r="M42" s="330">
        <v>0</v>
      </c>
    </row>
    <row r="43" spans="1:13" ht="15.75" thickBot="1" x14ac:dyDescent="0.3">
      <c r="A43" s="366" t="s">
        <v>140</v>
      </c>
      <c r="B43" s="367">
        <v>0</v>
      </c>
      <c r="C43" s="367">
        <v>4</v>
      </c>
      <c r="D43" s="367">
        <v>0</v>
      </c>
      <c r="E43" s="367">
        <v>0</v>
      </c>
      <c r="F43" s="367">
        <v>4</v>
      </c>
      <c r="G43" s="367">
        <v>0</v>
      </c>
      <c r="H43" s="367">
        <v>4</v>
      </c>
      <c r="I43" s="367">
        <v>0</v>
      </c>
      <c r="J43" s="367">
        <v>0</v>
      </c>
      <c r="K43" s="368">
        <v>4</v>
      </c>
      <c r="L43" s="330">
        <v>16</v>
      </c>
      <c r="M43" s="330">
        <v>1.6</v>
      </c>
    </row>
    <row r="44" spans="1:13" ht="15.75" thickBot="1" x14ac:dyDescent="0.3">
      <c r="A44" s="366" t="s">
        <v>430</v>
      </c>
      <c r="B44" s="367">
        <v>0</v>
      </c>
      <c r="C44" s="367">
        <v>0</v>
      </c>
      <c r="D44" s="367">
        <v>0</v>
      </c>
      <c r="E44" s="367">
        <v>0</v>
      </c>
      <c r="F44" s="367">
        <v>0</v>
      </c>
      <c r="G44" s="367">
        <v>0</v>
      </c>
      <c r="H44" s="367">
        <v>0</v>
      </c>
      <c r="I44" s="367">
        <v>0</v>
      </c>
      <c r="J44" s="367">
        <v>0</v>
      </c>
      <c r="K44" s="368">
        <v>0</v>
      </c>
      <c r="L44" s="330">
        <v>0</v>
      </c>
      <c r="M44" s="330">
        <v>0</v>
      </c>
    </row>
    <row r="45" spans="1:13" ht="15.75" thickBot="1" x14ac:dyDescent="0.3">
      <c r="A45" s="366" t="s">
        <v>27</v>
      </c>
      <c r="B45" s="367">
        <v>125</v>
      </c>
      <c r="C45" s="367">
        <v>0</v>
      </c>
      <c r="D45" s="367">
        <v>125</v>
      </c>
      <c r="E45" s="367">
        <v>0</v>
      </c>
      <c r="F45" s="367">
        <v>125</v>
      </c>
      <c r="G45" s="367">
        <v>0</v>
      </c>
      <c r="H45" s="367">
        <v>125</v>
      </c>
      <c r="I45" s="367">
        <v>0</v>
      </c>
      <c r="J45" s="367">
        <v>125</v>
      </c>
      <c r="K45" s="368">
        <v>0</v>
      </c>
      <c r="L45" s="330">
        <v>625</v>
      </c>
      <c r="M45" s="330">
        <v>62.5</v>
      </c>
    </row>
    <row r="46" spans="1:13" ht="15.75" thickBot="1" x14ac:dyDescent="0.3">
      <c r="A46" s="366" t="s">
        <v>382</v>
      </c>
      <c r="B46" s="367">
        <v>0</v>
      </c>
      <c r="C46" s="367">
        <v>125</v>
      </c>
      <c r="D46" s="367">
        <v>0</v>
      </c>
      <c r="E46" s="367">
        <v>0</v>
      </c>
      <c r="F46" s="367">
        <v>0</v>
      </c>
      <c r="G46" s="367">
        <v>0</v>
      </c>
      <c r="H46" s="367">
        <v>0</v>
      </c>
      <c r="I46" s="367">
        <v>0</v>
      </c>
      <c r="J46" s="367">
        <v>0</v>
      </c>
      <c r="K46" s="368">
        <v>0</v>
      </c>
      <c r="L46" s="330">
        <v>125</v>
      </c>
      <c r="M46" s="330">
        <v>12.5</v>
      </c>
    </row>
    <row r="47" spans="1:13" ht="15.75" thickBot="1" x14ac:dyDescent="0.3">
      <c r="A47" s="366" t="s">
        <v>141</v>
      </c>
      <c r="B47" s="367">
        <v>0</v>
      </c>
      <c r="C47" s="367">
        <v>0</v>
      </c>
      <c r="D47" s="367">
        <v>15</v>
      </c>
      <c r="E47" s="367">
        <v>0</v>
      </c>
      <c r="F47" s="367">
        <v>0</v>
      </c>
      <c r="G47" s="367">
        <v>0</v>
      </c>
      <c r="H47" s="367">
        <v>0</v>
      </c>
      <c r="I47" s="367">
        <v>0</v>
      </c>
      <c r="J47" s="367">
        <v>0</v>
      </c>
      <c r="K47" s="368">
        <v>15</v>
      </c>
      <c r="L47" s="330">
        <v>30</v>
      </c>
      <c r="M47" s="330">
        <v>3</v>
      </c>
    </row>
    <row r="48" spans="1:13" ht="15.75" thickBot="1" x14ac:dyDescent="0.3">
      <c r="A48" s="366" t="s">
        <v>142</v>
      </c>
      <c r="B48" s="367">
        <v>12.5</v>
      </c>
      <c r="C48" s="367">
        <v>0</v>
      </c>
      <c r="D48" s="367">
        <v>0</v>
      </c>
      <c r="E48" s="367">
        <v>0</v>
      </c>
      <c r="F48" s="367">
        <v>0</v>
      </c>
      <c r="G48" s="367">
        <v>12.5</v>
      </c>
      <c r="H48" s="367">
        <v>0</v>
      </c>
      <c r="I48" s="367">
        <v>12.5</v>
      </c>
      <c r="J48" s="367">
        <v>0</v>
      </c>
      <c r="K48" s="368">
        <v>0</v>
      </c>
      <c r="L48" s="330">
        <v>37.5</v>
      </c>
      <c r="M48" s="330">
        <v>3.75</v>
      </c>
    </row>
    <row r="49" spans="1:13" ht="15.75" thickBot="1" x14ac:dyDescent="0.3">
      <c r="A49" s="366" t="s">
        <v>202</v>
      </c>
      <c r="B49" s="367">
        <v>0</v>
      </c>
      <c r="C49" s="367">
        <v>0</v>
      </c>
      <c r="D49" s="367">
        <v>0</v>
      </c>
      <c r="E49" s="367">
        <v>10</v>
      </c>
      <c r="F49" s="367">
        <v>0</v>
      </c>
      <c r="G49" s="367">
        <v>0</v>
      </c>
      <c r="H49" s="367">
        <v>10</v>
      </c>
      <c r="I49" s="367">
        <v>16</v>
      </c>
      <c r="J49" s="367">
        <v>0</v>
      </c>
      <c r="K49" s="368">
        <v>0</v>
      </c>
      <c r="L49" s="330">
        <v>36</v>
      </c>
      <c r="M49" s="330">
        <v>3.6</v>
      </c>
    </row>
    <row r="50" spans="1:13" ht="15.75" thickBot="1" x14ac:dyDescent="0.3">
      <c r="A50" s="366" t="s">
        <v>301</v>
      </c>
      <c r="B50" s="367">
        <v>0</v>
      </c>
      <c r="C50" s="367">
        <v>0</v>
      </c>
      <c r="D50" s="367">
        <v>2.25</v>
      </c>
      <c r="E50" s="367">
        <v>0</v>
      </c>
      <c r="F50" s="367">
        <v>0</v>
      </c>
      <c r="G50" s="367">
        <v>0</v>
      </c>
      <c r="H50" s="367">
        <v>0</v>
      </c>
      <c r="I50" s="367">
        <v>2.25</v>
      </c>
      <c r="J50" s="367">
        <v>0</v>
      </c>
      <c r="K50" s="368">
        <v>0</v>
      </c>
      <c r="L50" s="330">
        <v>4.5</v>
      </c>
      <c r="M50" s="330">
        <v>0.45</v>
      </c>
    </row>
    <row r="51" spans="1:13" ht="15.75" thickBot="1" x14ac:dyDescent="0.3">
      <c r="A51" s="366" t="s">
        <v>16</v>
      </c>
      <c r="B51" s="367">
        <v>75</v>
      </c>
      <c r="C51" s="367">
        <v>275.7</v>
      </c>
      <c r="D51" s="367">
        <v>117</v>
      </c>
      <c r="E51" s="367">
        <v>240</v>
      </c>
      <c r="F51" s="367">
        <v>135</v>
      </c>
      <c r="G51" s="367">
        <v>120.6</v>
      </c>
      <c r="H51" s="367">
        <v>240</v>
      </c>
      <c r="I51" s="367">
        <v>136</v>
      </c>
      <c r="J51" s="367">
        <v>165.7</v>
      </c>
      <c r="K51" s="368">
        <v>277.2</v>
      </c>
      <c r="L51" s="330">
        <v>1782.2000000000003</v>
      </c>
      <c r="M51" s="330">
        <v>178.22000000000003</v>
      </c>
    </row>
    <row r="52" spans="1:13" ht="15.75" thickBot="1" x14ac:dyDescent="0.3">
      <c r="A52" s="366" t="s">
        <v>54</v>
      </c>
      <c r="B52" s="367">
        <v>0</v>
      </c>
      <c r="C52" s="367">
        <v>0</v>
      </c>
      <c r="D52" s="367">
        <v>0</v>
      </c>
      <c r="E52" s="367">
        <v>0</v>
      </c>
      <c r="F52" s="367">
        <v>100</v>
      </c>
      <c r="G52" s="367">
        <v>0</v>
      </c>
      <c r="H52" s="367">
        <v>0</v>
      </c>
      <c r="I52" s="367">
        <v>0</v>
      </c>
      <c r="J52" s="367">
        <v>100</v>
      </c>
      <c r="K52" s="368">
        <v>0</v>
      </c>
      <c r="L52" s="330">
        <v>200</v>
      </c>
      <c r="M52" s="330">
        <v>20</v>
      </c>
    </row>
    <row r="53" spans="1:13" ht="15.75" thickBot="1" x14ac:dyDescent="0.3">
      <c r="A53" s="366" t="s">
        <v>72</v>
      </c>
      <c r="B53" s="367">
        <v>0</v>
      </c>
      <c r="C53" s="367">
        <v>0</v>
      </c>
      <c r="D53" s="367">
        <v>100</v>
      </c>
      <c r="E53" s="367">
        <v>0</v>
      </c>
      <c r="F53" s="367">
        <v>0</v>
      </c>
      <c r="G53" s="367">
        <v>100</v>
      </c>
      <c r="H53" s="367">
        <v>0</v>
      </c>
      <c r="I53" s="367">
        <v>0</v>
      </c>
      <c r="J53" s="367">
        <v>0</v>
      </c>
      <c r="K53" s="368">
        <v>0</v>
      </c>
      <c r="L53" s="330">
        <v>200</v>
      </c>
      <c r="M53" s="330">
        <v>20</v>
      </c>
    </row>
    <row r="54" spans="1:13" ht="15.75" thickBot="1" x14ac:dyDescent="0.3">
      <c r="A54" s="366" t="s">
        <v>82</v>
      </c>
      <c r="B54" s="367">
        <v>100</v>
      </c>
      <c r="C54" s="367">
        <v>0</v>
      </c>
      <c r="D54" s="367">
        <v>0</v>
      </c>
      <c r="E54" s="367">
        <v>0</v>
      </c>
      <c r="F54" s="367">
        <v>0</v>
      </c>
      <c r="G54" s="367">
        <v>0</v>
      </c>
      <c r="H54" s="367">
        <v>0</v>
      </c>
      <c r="I54" s="367">
        <v>100</v>
      </c>
      <c r="J54" s="367">
        <v>0</v>
      </c>
      <c r="K54" s="368">
        <v>0</v>
      </c>
      <c r="L54" s="330">
        <v>200</v>
      </c>
      <c r="M54" s="330">
        <v>20</v>
      </c>
    </row>
    <row r="55" spans="1:13" ht="15.75" thickBot="1" x14ac:dyDescent="0.3">
      <c r="A55" s="366" t="s">
        <v>98</v>
      </c>
      <c r="B55" s="367">
        <v>0</v>
      </c>
      <c r="C55" s="367">
        <v>10</v>
      </c>
      <c r="D55" s="367">
        <v>0</v>
      </c>
      <c r="E55" s="367">
        <v>0</v>
      </c>
      <c r="F55" s="367">
        <v>0</v>
      </c>
      <c r="G55" s="367">
        <v>0</v>
      </c>
      <c r="H55" s="367">
        <v>0</v>
      </c>
      <c r="I55" s="367">
        <v>0</v>
      </c>
      <c r="J55" s="367">
        <v>10</v>
      </c>
      <c r="K55" s="368">
        <v>0</v>
      </c>
      <c r="L55" s="330">
        <v>20</v>
      </c>
      <c r="M55" s="330">
        <v>2</v>
      </c>
    </row>
    <row r="56" spans="1:13" ht="15.75" thickBot="1" x14ac:dyDescent="0.3">
      <c r="A56" s="366" t="s">
        <v>36</v>
      </c>
      <c r="B56" s="367">
        <v>0</v>
      </c>
      <c r="C56" s="367">
        <v>14.5</v>
      </c>
      <c r="D56" s="367">
        <v>5.13</v>
      </c>
      <c r="E56" s="367">
        <v>7.88</v>
      </c>
      <c r="F56" s="367">
        <v>5</v>
      </c>
      <c r="G56" s="367">
        <v>0</v>
      </c>
      <c r="H56" s="367">
        <v>6.63</v>
      </c>
      <c r="I56" s="367">
        <v>5</v>
      </c>
      <c r="J56" s="367">
        <v>9.5</v>
      </c>
      <c r="K56" s="368">
        <v>13.23</v>
      </c>
      <c r="L56" s="330">
        <v>66.87</v>
      </c>
      <c r="M56" s="330">
        <v>6.6870000000000003</v>
      </c>
    </row>
    <row r="57" spans="1:13" ht="15.75" thickBot="1" x14ac:dyDescent="0.3">
      <c r="A57" s="366" t="s">
        <v>73</v>
      </c>
      <c r="B57" s="367">
        <v>0</v>
      </c>
      <c r="C57" s="367">
        <v>71.33</v>
      </c>
      <c r="D57" s="367">
        <v>0</v>
      </c>
      <c r="E57" s="367">
        <v>71.5</v>
      </c>
      <c r="F57" s="367">
        <v>0</v>
      </c>
      <c r="G57" s="367">
        <v>0</v>
      </c>
      <c r="H57" s="367">
        <v>71.5</v>
      </c>
      <c r="I57" s="367">
        <v>0</v>
      </c>
      <c r="J57" s="367">
        <v>71.33</v>
      </c>
      <c r="K57" s="368">
        <v>0</v>
      </c>
      <c r="L57" s="330">
        <v>285.65999999999997</v>
      </c>
      <c r="M57" s="330">
        <v>28.565999999999995</v>
      </c>
    </row>
    <row r="58" spans="1:13" ht="15.75" thickBot="1" x14ac:dyDescent="0.3">
      <c r="A58" s="366" t="s">
        <v>37</v>
      </c>
      <c r="B58" s="367">
        <v>0</v>
      </c>
      <c r="C58" s="367">
        <v>0</v>
      </c>
      <c r="D58" s="367">
        <v>0</v>
      </c>
      <c r="E58" s="367">
        <v>34</v>
      </c>
      <c r="F58" s="367">
        <v>0</v>
      </c>
      <c r="G58" s="367">
        <v>0</v>
      </c>
      <c r="H58" s="367">
        <v>0</v>
      </c>
      <c r="I58" s="367">
        <v>33.799999999999997</v>
      </c>
      <c r="J58" s="367">
        <v>0</v>
      </c>
      <c r="K58" s="368">
        <v>0</v>
      </c>
      <c r="L58" s="330">
        <v>67.8</v>
      </c>
      <c r="M58" s="330">
        <v>6.7799999999999994</v>
      </c>
    </row>
    <row r="59" spans="1:13" ht="15.75" thickBot="1" x14ac:dyDescent="0.3">
      <c r="A59" s="366" t="s">
        <v>143</v>
      </c>
      <c r="B59" s="367">
        <v>34.299999999999997</v>
      </c>
      <c r="C59" s="367">
        <v>11.4</v>
      </c>
      <c r="D59" s="367">
        <v>20</v>
      </c>
      <c r="E59" s="367">
        <v>0</v>
      </c>
      <c r="F59" s="367">
        <v>38.5</v>
      </c>
      <c r="G59" s="367">
        <v>53.5</v>
      </c>
      <c r="H59" s="367">
        <v>50.2</v>
      </c>
      <c r="I59" s="367">
        <v>0</v>
      </c>
      <c r="J59" s="367">
        <v>0</v>
      </c>
      <c r="K59" s="368">
        <v>0</v>
      </c>
      <c r="L59" s="330">
        <v>207.89999999999998</v>
      </c>
      <c r="M59" s="330">
        <v>20.79</v>
      </c>
    </row>
    <row r="60" spans="1:13" ht="15.75" thickBot="1" x14ac:dyDescent="0.3">
      <c r="A60" s="366" t="s">
        <v>81</v>
      </c>
      <c r="B60" s="367">
        <v>42.7</v>
      </c>
      <c r="C60" s="367">
        <v>36.4</v>
      </c>
      <c r="D60" s="367">
        <v>14.7</v>
      </c>
      <c r="E60" s="367">
        <v>0</v>
      </c>
      <c r="F60" s="367">
        <v>69.95</v>
      </c>
      <c r="G60" s="367">
        <v>39.1</v>
      </c>
      <c r="H60" s="367">
        <v>14.7</v>
      </c>
      <c r="I60" s="367">
        <v>31.5</v>
      </c>
      <c r="J60" s="367">
        <v>14.7</v>
      </c>
      <c r="K60" s="368">
        <v>0</v>
      </c>
      <c r="L60" s="330">
        <v>263.75</v>
      </c>
      <c r="M60" s="330">
        <v>26.375</v>
      </c>
    </row>
    <row r="61" spans="1:13" ht="15.75" thickBot="1" x14ac:dyDescent="0.3">
      <c r="A61" s="187" t="s">
        <v>307</v>
      </c>
      <c r="B61" s="367">
        <v>0</v>
      </c>
      <c r="C61" s="367">
        <v>0</v>
      </c>
      <c r="D61" s="367">
        <v>0</v>
      </c>
      <c r="E61" s="367">
        <v>0</v>
      </c>
      <c r="F61" s="367">
        <v>0</v>
      </c>
      <c r="G61" s="367">
        <v>0</v>
      </c>
      <c r="H61" s="367">
        <v>0</v>
      </c>
      <c r="I61" s="367">
        <v>0</v>
      </c>
      <c r="J61" s="367">
        <v>0</v>
      </c>
      <c r="K61" s="368">
        <v>0</v>
      </c>
      <c r="L61" s="330">
        <v>0</v>
      </c>
      <c r="M61" s="330">
        <v>0</v>
      </c>
    </row>
    <row r="62" spans="1:13" ht="15.75" thickBot="1" x14ac:dyDescent="0.3">
      <c r="A62" s="366" t="s">
        <v>337</v>
      </c>
      <c r="B62" s="367">
        <v>0</v>
      </c>
      <c r="C62" s="367">
        <v>0</v>
      </c>
      <c r="D62" s="367">
        <v>0</v>
      </c>
      <c r="E62" s="367">
        <v>0</v>
      </c>
      <c r="F62" s="367">
        <v>0</v>
      </c>
      <c r="G62" s="367">
        <v>0</v>
      </c>
      <c r="H62" s="367">
        <v>0</v>
      </c>
      <c r="I62" s="367">
        <v>0</v>
      </c>
      <c r="J62" s="367">
        <v>0</v>
      </c>
      <c r="K62" s="368">
        <v>56.9</v>
      </c>
      <c r="L62" s="330">
        <v>56.9</v>
      </c>
      <c r="M62" s="330">
        <v>5.6899999999999995</v>
      </c>
    </row>
    <row r="63" spans="1:13" ht="15.75" thickBot="1" x14ac:dyDescent="0.3">
      <c r="A63" s="366" t="s">
        <v>66</v>
      </c>
      <c r="B63" s="367">
        <v>0</v>
      </c>
      <c r="C63" s="367">
        <v>5</v>
      </c>
      <c r="D63" s="367">
        <v>0</v>
      </c>
      <c r="E63" s="367">
        <v>5</v>
      </c>
      <c r="F63" s="367">
        <v>0</v>
      </c>
      <c r="G63" s="367">
        <v>5</v>
      </c>
      <c r="H63" s="367">
        <v>0</v>
      </c>
      <c r="I63" s="367">
        <v>5</v>
      </c>
      <c r="J63" s="367">
        <v>0</v>
      </c>
      <c r="K63" s="368">
        <v>19.16</v>
      </c>
      <c r="L63" s="330">
        <v>39.159999999999997</v>
      </c>
      <c r="M63" s="330">
        <v>3.9159999999999995</v>
      </c>
    </row>
    <row r="64" spans="1:13" ht="32.25" thickBot="1" x14ac:dyDescent="0.3">
      <c r="A64" s="76" t="s">
        <v>427</v>
      </c>
      <c r="B64" s="367">
        <v>0</v>
      </c>
      <c r="C64" s="367">
        <v>0</v>
      </c>
      <c r="D64" s="367">
        <v>0</v>
      </c>
      <c r="E64" s="367">
        <v>0</v>
      </c>
      <c r="F64" s="367">
        <v>0</v>
      </c>
      <c r="G64" s="367">
        <v>0</v>
      </c>
      <c r="H64" s="367">
        <v>0</v>
      </c>
      <c r="I64" s="367">
        <v>0</v>
      </c>
      <c r="J64" s="367">
        <v>1</v>
      </c>
      <c r="K64" s="368">
        <v>0</v>
      </c>
      <c r="L64" s="330">
        <v>1</v>
      </c>
      <c r="M64" s="330">
        <v>0.1</v>
      </c>
    </row>
    <row r="65" spans="1:13" ht="15.75" thickBot="1" x14ac:dyDescent="0.3">
      <c r="A65" s="366" t="s">
        <v>22</v>
      </c>
      <c r="B65" s="367">
        <v>0</v>
      </c>
      <c r="C65" s="367">
        <v>0</v>
      </c>
      <c r="D65" s="367">
        <v>0</v>
      </c>
      <c r="E65" s="367">
        <v>1.3</v>
      </c>
      <c r="F65" s="367">
        <v>0</v>
      </c>
      <c r="G65" s="367">
        <v>0</v>
      </c>
      <c r="H65" s="367">
        <v>1.3</v>
      </c>
      <c r="I65" s="367">
        <v>0</v>
      </c>
      <c r="J65" s="367">
        <v>0</v>
      </c>
      <c r="K65" s="368">
        <v>1.3</v>
      </c>
      <c r="L65" s="330">
        <v>3.9000000000000004</v>
      </c>
      <c r="M65" s="330">
        <v>0.39</v>
      </c>
    </row>
    <row r="66" spans="1:13" ht="15.75" thickBot="1" x14ac:dyDescent="0.3">
      <c r="A66" s="366" t="s">
        <v>64</v>
      </c>
      <c r="B66" s="367">
        <v>0</v>
      </c>
      <c r="C66" s="367">
        <v>1.3</v>
      </c>
      <c r="D66" s="367">
        <v>0</v>
      </c>
      <c r="E66" s="367">
        <v>0</v>
      </c>
      <c r="F66" s="367">
        <v>1.3</v>
      </c>
      <c r="G66" s="367">
        <v>0</v>
      </c>
      <c r="H66" s="367">
        <v>0</v>
      </c>
      <c r="I66" s="367">
        <v>0</v>
      </c>
      <c r="J66" s="367">
        <v>1.3</v>
      </c>
      <c r="K66" s="368">
        <v>0</v>
      </c>
      <c r="L66" s="330">
        <v>3.9000000000000004</v>
      </c>
      <c r="M66" s="330">
        <v>0.39</v>
      </c>
    </row>
    <row r="67" spans="1:13" ht="15.75" thickBot="1" x14ac:dyDescent="0.3">
      <c r="A67" s="366" t="s">
        <v>383</v>
      </c>
      <c r="B67" s="367">
        <v>0</v>
      </c>
      <c r="C67" s="367">
        <v>0</v>
      </c>
      <c r="D67" s="367">
        <v>0</v>
      </c>
      <c r="E67" s="367">
        <v>0</v>
      </c>
      <c r="F67" s="367">
        <v>0</v>
      </c>
      <c r="G67" s="367">
        <v>0</v>
      </c>
      <c r="H67" s="367">
        <v>0</v>
      </c>
      <c r="I67" s="367">
        <v>0</v>
      </c>
      <c r="J67" s="367">
        <v>0</v>
      </c>
      <c r="K67" s="368">
        <v>0</v>
      </c>
      <c r="L67" s="330">
        <v>0</v>
      </c>
      <c r="M67" s="330">
        <v>0</v>
      </c>
    </row>
    <row r="68" spans="1:13" ht="15.75" thickBot="1" x14ac:dyDescent="0.3">
      <c r="A68" s="366" t="s">
        <v>319</v>
      </c>
      <c r="B68" s="367">
        <v>0</v>
      </c>
      <c r="C68" s="367">
        <v>0</v>
      </c>
      <c r="D68" s="367">
        <v>0</v>
      </c>
      <c r="E68" s="367">
        <v>0</v>
      </c>
      <c r="F68" s="367">
        <v>10</v>
      </c>
      <c r="G68" s="367">
        <v>0</v>
      </c>
      <c r="H68" s="367">
        <v>0</v>
      </c>
      <c r="I68" s="367">
        <v>0</v>
      </c>
      <c r="J68" s="367">
        <v>10</v>
      </c>
      <c r="K68" s="368">
        <v>0</v>
      </c>
      <c r="L68" s="330">
        <v>20</v>
      </c>
      <c r="M68" s="330">
        <v>2</v>
      </c>
    </row>
    <row r="69" spans="1:13" ht="15.75" thickBot="1" x14ac:dyDescent="0.3">
      <c r="A69" s="366" t="s">
        <v>19</v>
      </c>
      <c r="B69" s="367">
        <v>2.9000000000000004</v>
      </c>
      <c r="C69" s="367">
        <v>2</v>
      </c>
      <c r="D69" s="367">
        <v>3.4400000000000004</v>
      </c>
      <c r="E69" s="367">
        <v>1.6</v>
      </c>
      <c r="F69" s="367">
        <v>2.2999999999999998</v>
      </c>
      <c r="G69" s="367">
        <v>3.5</v>
      </c>
      <c r="H69" s="367">
        <v>2.5</v>
      </c>
      <c r="I69" s="367">
        <v>5.3</v>
      </c>
      <c r="J69" s="367">
        <v>3</v>
      </c>
      <c r="K69" s="368">
        <v>3.2800000000000002</v>
      </c>
      <c r="L69" s="330">
        <v>29.82</v>
      </c>
      <c r="M69" s="330">
        <v>2.9820000000000002</v>
      </c>
    </row>
    <row r="70" spans="1:13" ht="16.5" thickBot="1" x14ac:dyDescent="0.3">
      <c r="A70" s="76" t="s">
        <v>383</v>
      </c>
      <c r="B70" s="367">
        <v>0</v>
      </c>
      <c r="C70" s="367">
        <v>0</v>
      </c>
      <c r="D70" s="367">
        <v>0</v>
      </c>
      <c r="E70" s="367">
        <v>0</v>
      </c>
      <c r="F70" s="367">
        <v>0</v>
      </c>
      <c r="G70" s="367">
        <v>0</v>
      </c>
      <c r="H70" s="367">
        <v>0</v>
      </c>
      <c r="I70" s="367">
        <v>0</v>
      </c>
      <c r="J70" s="367">
        <v>0</v>
      </c>
      <c r="K70" s="368">
        <v>0</v>
      </c>
      <c r="L70" s="330">
        <v>0</v>
      </c>
      <c r="M70" s="330">
        <v>0</v>
      </c>
    </row>
    <row r="71" spans="1:13" ht="15.75" thickBot="1" x14ac:dyDescent="0.3">
      <c r="A71" s="366" t="s">
        <v>97</v>
      </c>
      <c r="B71" s="367">
        <v>0</v>
      </c>
      <c r="C71" s="367">
        <v>5</v>
      </c>
      <c r="D71" s="367">
        <v>0</v>
      </c>
      <c r="E71" s="367">
        <v>0</v>
      </c>
      <c r="F71" s="367">
        <v>0</v>
      </c>
      <c r="G71" s="367">
        <v>4</v>
      </c>
      <c r="H71" s="367">
        <v>1.7</v>
      </c>
      <c r="I71" s="367">
        <v>0</v>
      </c>
      <c r="J71" s="367">
        <v>0</v>
      </c>
      <c r="K71" s="368">
        <v>0</v>
      </c>
      <c r="L71" s="330">
        <v>10.7</v>
      </c>
      <c r="M71" s="330">
        <v>1.0699999999999998</v>
      </c>
    </row>
    <row r="72" spans="1:13" ht="15.75" thickBot="1" x14ac:dyDescent="0.3">
      <c r="A72" s="366" t="s">
        <v>350</v>
      </c>
      <c r="B72" s="367">
        <v>0</v>
      </c>
      <c r="C72" s="367">
        <v>0</v>
      </c>
      <c r="D72" s="367">
        <v>0</v>
      </c>
      <c r="E72" s="367">
        <v>21</v>
      </c>
      <c r="F72" s="367">
        <v>0</v>
      </c>
      <c r="G72" s="367">
        <v>0</v>
      </c>
      <c r="H72" s="367">
        <v>0</v>
      </c>
      <c r="I72" s="367">
        <v>0</v>
      </c>
      <c r="J72" s="367">
        <v>0</v>
      </c>
      <c r="K72" s="368">
        <v>0</v>
      </c>
      <c r="L72" s="330">
        <v>21</v>
      </c>
      <c r="M72" s="330">
        <v>2.1</v>
      </c>
    </row>
    <row r="73" spans="1:13" ht="15.75" thickBot="1" x14ac:dyDescent="0.3">
      <c r="A73" s="369" t="s">
        <v>144</v>
      </c>
      <c r="B73" s="370">
        <v>44.5</v>
      </c>
      <c r="C73" s="370">
        <v>26.7</v>
      </c>
      <c r="D73" s="370">
        <v>28</v>
      </c>
      <c r="E73" s="370">
        <v>32.78</v>
      </c>
      <c r="F73" s="370">
        <v>50.28</v>
      </c>
      <c r="G73" s="370">
        <v>46</v>
      </c>
      <c r="H73" s="370">
        <v>43.79</v>
      </c>
      <c r="I73" s="370">
        <v>27.7</v>
      </c>
      <c r="J73" s="370">
        <v>35.700000000000003</v>
      </c>
      <c r="K73" s="370">
        <v>54.9</v>
      </c>
      <c r="L73" s="371">
        <v>390.34999999999997</v>
      </c>
      <c r="M73" s="371">
        <v>39.034999999999997</v>
      </c>
    </row>
    <row r="74" spans="1:13" ht="15.75" thickBot="1" x14ac:dyDescent="0.3">
      <c r="A74" s="369" t="s">
        <v>145</v>
      </c>
      <c r="B74" s="370">
        <v>56.629999999999995</v>
      </c>
      <c r="C74" s="370">
        <v>55</v>
      </c>
      <c r="D74" s="370">
        <v>215.83600000000001</v>
      </c>
      <c r="E74" s="370">
        <v>81.8</v>
      </c>
      <c r="F74" s="370">
        <v>193.42000000000002</v>
      </c>
      <c r="G74" s="370">
        <v>94.9</v>
      </c>
      <c r="H74" s="370">
        <v>50.9</v>
      </c>
      <c r="I74" s="370">
        <v>153.4</v>
      </c>
      <c r="J74" s="370">
        <v>41</v>
      </c>
      <c r="K74" s="370">
        <v>81.2</v>
      </c>
      <c r="L74" s="371">
        <v>1024.086</v>
      </c>
      <c r="M74" s="371">
        <v>102.40860000000001</v>
      </c>
    </row>
    <row r="75" spans="1:13" ht="15.75" thickBot="1" x14ac:dyDescent="0.3">
      <c r="A75" s="369" t="s">
        <v>146</v>
      </c>
      <c r="B75" s="370">
        <v>0</v>
      </c>
      <c r="C75" s="370">
        <v>34</v>
      </c>
      <c r="D75" s="370">
        <v>0</v>
      </c>
      <c r="E75" s="370">
        <v>95</v>
      </c>
      <c r="F75" s="370">
        <v>34</v>
      </c>
      <c r="G75" s="370">
        <v>85</v>
      </c>
      <c r="H75" s="370">
        <v>44</v>
      </c>
      <c r="I75" s="370">
        <v>101</v>
      </c>
      <c r="J75" s="370">
        <v>0</v>
      </c>
      <c r="K75" s="370">
        <v>89</v>
      </c>
      <c r="L75" s="371">
        <v>482</v>
      </c>
      <c r="M75" s="371">
        <v>48.2</v>
      </c>
    </row>
    <row r="76" spans="1:13" ht="15.75" thickBot="1" x14ac:dyDescent="0.3">
      <c r="A76" s="369" t="s">
        <v>147</v>
      </c>
      <c r="B76" s="370">
        <v>12.5</v>
      </c>
      <c r="C76" s="370">
        <v>125</v>
      </c>
      <c r="D76" s="370">
        <v>17.25</v>
      </c>
      <c r="E76" s="370">
        <v>0</v>
      </c>
      <c r="F76" s="370">
        <v>0</v>
      </c>
      <c r="G76" s="370">
        <v>12.5</v>
      </c>
      <c r="H76" s="370">
        <v>0</v>
      </c>
      <c r="I76" s="370">
        <v>14.75</v>
      </c>
      <c r="J76" s="370">
        <v>0</v>
      </c>
      <c r="K76" s="370">
        <v>15</v>
      </c>
      <c r="L76" s="371">
        <v>197</v>
      </c>
      <c r="M76" s="371">
        <v>19.7</v>
      </c>
    </row>
    <row r="77" spans="1:13" ht="15.75" thickBot="1" x14ac:dyDescent="0.3">
      <c r="A77" s="369" t="s">
        <v>148</v>
      </c>
      <c r="B77" s="370">
        <v>175</v>
      </c>
      <c r="C77" s="370">
        <v>285.7</v>
      </c>
      <c r="D77" s="370">
        <v>217</v>
      </c>
      <c r="E77" s="370">
        <v>240</v>
      </c>
      <c r="F77" s="370">
        <v>235</v>
      </c>
      <c r="G77" s="370">
        <v>220.6</v>
      </c>
      <c r="H77" s="370">
        <v>240</v>
      </c>
      <c r="I77" s="370">
        <v>236</v>
      </c>
      <c r="J77" s="370">
        <v>275.7</v>
      </c>
      <c r="K77" s="370">
        <v>277.2</v>
      </c>
      <c r="L77" s="371">
        <v>2402.1999999999998</v>
      </c>
      <c r="M77" s="371">
        <v>240.21999999999997</v>
      </c>
    </row>
    <row r="78" spans="1:13" ht="19.5" customHeight="1" thickBot="1" x14ac:dyDescent="0.3">
      <c r="A78" s="372" t="s">
        <v>37</v>
      </c>
      <c r="B78" s="370">
        <v>34.299999999999997</v>
      </c>
      <c r="C78" s="370">
        <v>11.4</v>
      </c>
      <c r="D78" s="370">
        <v>20</v>
      </c>
      <c r="E78" s="370">
        <v>34</v>
      </c>
      <c r="F78" s="370">
        <v>38.5</v>
      </c>
      <c r="G78" s="370">
        <v>53.5</v>
      </c>
      <c r="H78" s="370">
        <v>50.2</v>
      </c>
      <c r="I78" s="370">
        <v>33.799999999999997</v>
      </c>
      <c r="J78" s="370">
        <v>0</v>
      </c>
      <c r="K78" s="370">
        <v>0</v>
      </c>
      <c r="L78" s="371">
        <v>275.7</v>
      </c>
      <c r="M78" s="371">
        <v>27.57</v>
      </c>
    </row>
    <row r="79" spans="1:13" ht="15.75" thickBot="1" x14ac:dyDescent="0.3">
      <c r="A79" s="372" t="s">
        <v>179</v>
      </c>
      <c r="B79" s="370">
        <v>42.7</v>
      </c>
      <c r="C79" s="370">
        <v>36.4</v>
      </c>
      <c r="D79" s="370">
        <v>14.7</v>
      </c>
      <c r="E79" s="370">
        <v>0</v>
      </c>
      <c r="F79" s="370">
        <v>69.95</v>
      </c>
      <c r="G79" s="370">
        <v>39.1</v>
      </c>
      <c r="H79" s="370">
        <v>14.7</v>
      </c>
      <c r="I79" s="370">
        <v>31.5</v>
      </c>
      <c r="J79" s="370">
        <v>14.7</v>
      </c>
      <c r="K79" s="370">
        <v>56.9</v>
      </c>
      <c r="L79" s="371">
        <v>320.64999999999998</v>
      </c>
      <c r="M79" s="371">
        <v>32.064999999999998</v>
      </c>
    </row>
    <row r="80" spans="1:13" ht="15.75" thickBot="1" x14ac:dyDescent="0.3">
      <c r="A80" s="372" t="s">
        <v>80</v>
      </c>
      <c r="B80" s="370">
        <v>6</v>
      </c>
      <c r="C80" s="370">
        <v>0</v>
      </c>
      <c r="D80" s="370">
        <v>38.5</v>
      </c>
      <c r="E80" s="370">
        <v>0</v>
      </c>
      <c r="F80" s="370">
        <v>0</v>
      </c>
      <c r="G80" s="370">
        <v>38.5</v>
      </c>
      <c r="H80" s="370">
        <v>0</v>
      </c>
      <c r="I80" s="370">
        <v>14</v>
      </c>
      <c r="J80" s="370">
        <v>0</v>
      </c>
      <c r="K80" s="370">
        <v>0</v>
      </c>
      <c r="L80" s="371">
        <v>97</v>
      </c>
      <c r="M80" s="371">
        <v>9.6999999999999993</v>
      </c>
    </row>
    <row r="81" spans="1:13" ht="15.75" thickBot="1" x14ac:dyDescent="0.3">
      <c r="A81" s="372" t="s">
        <v>122</v>
      </c>
      <c r="B81" s="370">
        <v>49</v>
      </c>
      <c r="C81" s="370">
        <v>54</v>
      </c>
      <c r="D81" s="370">
        <v>45</v>
      </c>
      <c r="E81" s="370">
        <v>45</v>
      </c>
      <c r="F81" s="370">
        <v>45</v>
      </c>
      <c r="G81" s="370">
        <v>45</v>
      </c>
      <c r="H81" s="370">
        <v>57</v>
      </c>
      <c r="I81" s="370">
        <v>45</v>
      </c>
      <c r="J81" s="370">
        <v>45</v>
      </c>
      <c r="K81" s="370">
        <v>45</v>
      </c>
      <c r="L81" s="371">
        <v>475</v>
      </c>
      <c r="M81" s="371">
        <v>47.5</v>
      </c>
    </row>
    <row r="82" spans="1:13" ht="15.75" thickBot="1" x14ac:dyDescent="0.3">
      <c r="A82" s="372" t="s">
        <v>71</v>
      </c>
      <c r="B82" s="370">
        <v>0</v>
      </c>
      <c r="C82" s="370">
        <v>0</v>
      </c>
      <c r="D82" s="370">
        <v>0</v>
      </c>
      <c r="E82" s="370">
        <v>21</v>
      </c>
      <c r="F82" s="370">
        <v>10</v>
      </c>
      <c r="G82" s="370">
        <v>0</v>
      </c>
      <c r="H82" s="370">
        <v>0</v>
      </c>
      <c r="I82" s="370">
        <v>0</v>
      </c>
      <c r="J82" s="370">
        <v>10</v>
      </c>
      <c r="K82" s="370">
        <v>0</v>
      </c>
      <c r="L82" s="371">
        <v>41</v>
      </c>
      <c r="M82" s="371">
        <v>4.0999999999999996</v>
      </c>
    </row>
    <row r="83" spans="1:13" x14ac:dyDescent="0.25">
      <c r="A83" s="65" t="s">
        <v>175</v>
      </c>
    </row>
    <row r="84" spans="1:13" ht="15.75" x14ac:dyDescent="0.25">
      <c r="B84" s="91" t="s">
        <v>176</v>
      </c>
      <c r="C84" s="91"/>
      <c r="D84" s="91"/>
      <c r="E84" s="91"/>
      <c r="F84" s="91"/>
      <c r="G84" s="91"/>
      <c r="H84" s="73"/>
      <c r="I84" s="73"/>
      <c r="J84" s="73"/>
      <c r="K84" s="73"/>
    </row>
    <row r="85" spans="1:13" ht="15.75" thickBot="1" x14ac:dyDescent="0.3">
      <c r="A85" s="313"/>
      <c r="B85" s="313"/>
      <c r="C85" s="313"/>
      <c r="D85" s="358" t="s">
        <v>303</v>
      </c>
      <c r="E85" s="358"/>
      <c r="F85" s="358"/>
      <c r="G85" s="358"/>
      <c r="H85" s="358"/>
      <c r="I85" s="358"/>
      <c r="J85" s="358"/>
      <c r="K85" s="103" t="s">
        <v>7</v>
      </c>
    </row>
    <row r="86" spans="1:13" ht="15.75" thickBot="1" x14ac:dyDescent="0.3"/>
    <row r="87" spans="1:13" ht="15.75" thickBot="1" x14ac:dyDescent="0.3">
      <c r="A87" s="359" t="s">
        <v>133</v>
      </c>
      <c r="B87" s="336">
        <v>1</v>
      </c>
      <c r="C87" s="360">
        <v>2</v>
      </c>
      <c r="D87" s="361">
        <v>3</v>
      </c>
      <c r="E87" s="336">
        <v>4</v>
      </c>
      <c r="F87" s="336">
        <v>5</v>
      </c>
      <c r="G87" s="360">
        <v>6</v>
      </c>
      <c r="H87" s="336">
        <v>7</v>
      </c>
      <c r="I87" s="362">
        <v>8</v>
      </c>
      <c r="J87" s="336">
        <v>9</v>
      </c>
      <c r="K87" s="361">
        <v>10</v>
      </c>
      <c r="L87" s="336" t="s">
        <v>134</v>
      </c>
      <c r="M87" s="336" t="s">
        <v>135</v>
      </c>
    </row>
    <row r="88" spans="1:13" ht="15.75" thickBot="1" x14ac:dyDescent="0.3">
      <c r="A88" s="363"/>
      <c r="B88" s="149"/>
      <c r="C88" s="160"/>
      <c r="D88" s="364"/>
      <c r="E88" s="149"/>
      <c r="F88" s="149"/>
      <c r="G88" s="160"/>
      <c r="H88" s="149"/>
      <c r="I88" s="365"/>
      <c r="J88" s="149"/>
      <c r="K88" s="364"/>
      <c r="L88" s="256"/>
      <c r="M88" s="256"/>
    </row>
    <row r="89" spans="1:13" ht="15.75" thickBot="1" x14ac:dyDescent="0.3">
      <c r="A89" s="366" t="s">
        <v>18</v>
      </c>
      <c r="B89" s="367">
        <v>21.400000000000002</v>
      </c>
      <c r="C89" s="367">
        <v>23.35</v>
      </c>
      <c r="D89" s="367">
        <v>22.1</v>
      </c>
      <c r="E89" s="367">
        <v>22.35</v>
      </c>
      <c r="F89" s="367">
        <v>19.05</v>
      </c>
      <c r="G89" s="367">
        <v>21.9</v>
      </c>
      <c r="H89" s="367">
        <v>22.35</v>
      </c>
      <c r="I89" s="367">
        <v>15.55</v>
      </c>
      <c r="J89" s="367">
        <v>23.35</v>
      </c>
      <c r="K89" s="368">
        <v>17.25</v>
      </c>
      <c r="L89" s="330">
        <v>208.64999999999998</v>
      </c>
      <c r="M89" s="330">
        <v>20.864999999999998</v>
      </c>
    </row>
    <row r="90" spans="1:13" ht="15.75" thickBot="1" x14ac:dyDescent="0.3">
      <c r="A90" s="366" t="s">
        <v>59</v>
      </c>
      <c r="B90" s="367">
        <v>0.2</v>
      </c>
      <c r="C90" s="367">
        <v>0.3</v>
      </c>
      <c r="D90" s="367">
        <v>0.2</v>
      </c>
      <c r="E90" s="367">
        <v>0.2</v>
      </c>
      <c r="F90" s="367">
        <v>0.3</v>
      </c>
      <c r="G90" s="367">
        <v>0.2</v>
      </c>
      <c r="H90" s="367">
        <v>0.3</v>
      </c>
      <c r="I90" s="367">
        <v>0.2</v>
      </c>
      <c r="J90" s="367">
        <v>0.2</v>
      </c>
      <c r="K90" s="368">
        <v>0.3</v>
      </c>
      <c r="L90" s="330">
        <v>2.4</v>
      </c>
      <c r="M90" s="330">
        <v>0.24</v>
      </c>
    </row>
    <row r="91" spans="1:13" ht="15.75" thickBot="1" x14ac:dyDescent="0.3">
      <c r="A91" s="366" t="s">
        <v>51</v>
      </c>
      <c r="B91" s="367">
        <v>0.8</v>
      </c>
      <c r="C91" s="367">
        <v>5.7</v>
      </c>
      <c r="D91" s="367">
        <v>24</v>
      </c>
      <c r="E91" s="367">
        <v>5.72</v>
      </c>
      <c r="F91" s="367">
        <v>0</v>
      </c>
      <c r="G91" s="367">
        <v>6.9</v>
      </c>
      <c r="H91" s="367">
        <v>5.72</v>
      </c>
      <c r="I91" s="367">
        <v>2</v>
      </c>
      <c r="J91" s="367">
        <v>4.7</v>
      </c>
      <c r="K91" s="368">
        <v>98.62</v>
      </c>
      <c r="L91" s="330">
        <v>154.16</v>
      </c>
      <c r="M91" s="330">
        <v>15.416</v>
      </c>
    </row>
    <row r="92" spans="1:13" ht="15.75" thickBot="1" x14ac:dyDescent="0.3">
      <c r="A92" s="366" t="s">
        <v>85</v>
      </c>
      <c r="B92" s="367">
        <v>0.16</v>
      </c>
      <c r="C92" s="367">
        <v>0</v>
      </c>
      <c r="D92" s="367">
        <v>0.2</v>
      </c>
      <c r="E92" s="367">
        <v>0</v>
      </c>
      <c r="F92" s="367">
        <v>0</v>
      </c>
      <c r="G92" s="367">
        <v>0.3</v>
      </c>
      <c r="H92" s="367">
        <v>0</v>
      </c>
      <c r="I92" s="367">
        <v>0.16</v>
      </c>
      <c r="J92" s="367">
        <v>0</v>
      </c>
      <c r="K92" s="368">
        <v>0.16</v>
      </c>
      <c r="L92" s="330">
        <v>0.98</v>
      </c>
      <c r="M92" s="330">
        <v>9.8000000000000004E-2</v>
      </c>
    </row>
    <row r="93" spans="1:13" ht="15.75" thickBot="1" x14ac:dyDescent="0.3">
      <c r="A93" s="366" t="s">
        <v>25</v>
      </c>
      <c r="B93" s="367">
        <v>25</v>
      </c>
      <c r="C93" s="367">
        <v>25</v>
      </c>
      <c r="D93" s="367">
        <v>25</v>
      </c>
      <c r="E93" s="367">
        <v>25</v>
      </c>
      <c r="F93" s="367">
        <v>25</v>
      </c>
      <c r="G93" s="367">
        <v>25</v>
      </c>
      <c r="H93" s="367">
        <v>25</v>
      </c>
      <c r="I93" s="367">
        <v>25</v>
      </c>
      <c r="J93" s="367">
        <v>25</v>
      </c>
      <c r="K93" s="368">
        <v>25</v>
      </c>
      <c r="L93" s="330">
        <v>250</v>
      </c>
      <c r="M93" s="330">
        <v>25</v>
      </c>
    </row>
    <row r="94" spans="1:13" ht="15.75" thickBot="1" x14ac:dyDescent="0.3">
      <c r="A94" s="366" t="s">
        <v>38</v>
      </c>
      <c r="B94" s="367">
        <v>24</v>
      </c>
      <c r="C94" s="367">
        <v>29</v>
      </c>
      <c r="D94" s="367">
        <v>20</v>
      </c>
      <c r="E94" s="367">
        <v>20</v>
      </c>
      <c r="F94" s="367">
        <v>20</v>
      </c>
      <c r="G94" s="367">
        <v>20</v>
      </c>
      <c r="H94" s="367">
        <v>34.4</v>
      </c>
      <c r="I94" s="367">
        <v>20</v>
      </c>
      <c r="J94" s="367">
        <v>20</v>
      </c>
      <c r="K94" s="368">
        <v>20</v>
      </c>
      <c r="L94" s="330">
        <v>227.4</v>
      </c>
      <c r="M94" s="330">
        <v>22.740000000000002</v>
      </c>
    </row>
    <row r="95" spans="1:13" ht="15.75" thickBot="1" x14ac:dyDescent="0.3">
      <c r="A95" s="366" t="s">
        <v>46</v>
      </c>
      <c r="B95" s="367">
        <v>30</v>
      </c>
      <c r="C95" s="367">
        <v>30</v>
      </c>
      <c r="D95" s="367">
        <v>30</v>
      </c>
      <c r="E95" s="367">
        <v>30</v>
      </c>
      <c r="F95" s="367">
        <v>30</v>
      </c>
      <c r="G95" s="367">
        <v>30</v>
      </c>
      <c r="H95" s="367">
        <v>30</v>
      </c>
      <c r="I95" s="367">
        <v>30</v>
      </c>
      <c r="J95" s="367">
        <v>30</v>
      </c>
      <c r="K95" s="368">
        <v>30</v>
      </c>
      <c r="L95" s="330">
        <v>300</v>
      </c>
      <c r="M95" s="330">
        <v>30</v>
      </c>
    </row>
    <row r="96" spans="1:13" ht="15.75" thickBot="1" x14ac:dyDescent="0.3">
      <c r="A96" s="366" t="s">
        <v>43</v>
      </c>
      <c r="B96" s="367">
        <v>28.7</v>
      </c>
      <c r="C96" s="367">
        <v>0</v>
      </c>
      <c r="D96" s="367">
        <v>28.21</v>
      </c>
      <c r="E96" s="367">
        <v>0</v>
      </c>
      <c r="F96" s="367">
        <v>1</v>
      </c>
      <c r="G96" s="367">
        <v>24</v>
      </c>
      <c r="H96" s="367">
        <v>1</v>
      </c>
      <c r="I96" s="367">
        <v>21.3</v>
      </c>
      <c r="J96" s="367">
        <v>0</v>
      </c>
      <c r="K96" s="368">
        <v>19.850000000000001</v>
      </c>
      <c r="L96" s="330">
        <v>124.06</v>
      </c>
      <c r="M96" s="330">
        <v>12.406000000000001</v>
      </c>
    </row>
    <row r="97" spans="1:13" ht="15.75" thickBot="1" x14ac:dyDescent="0.3">
      <c r="A97" s="366" t="s">
        <v>70</v>
      </c>
      <c r="B97" s="367">
        <v>17.5</v>
      </c>
      <c r="C97" s="367">
        <v>0</v>
      </c>
      <c r="D97" s="367">
        <v>0</v>
      </c>
      <c r="E97" s="367">
        <v>17.5</v>
      </c>
      <c r="F97" s="367">
        <v>0</v>
      </c>
      <c r="G97" s="367">
        <v>17.5</v>
      </c>
      <c r="H97" s="367">
        <v>0</v>
      </c>
      <c r="I97" s="367">
        <v>0</v>
      </c>
      <c r="J97" s="367">
        <v>17.5</v>
      </c>
      <c r="K97" s="368">
        <v>0</v>
      </c>
      <c r="L97" s="330">
        <v>70</v>
      </c>
      <c r="M97" s="330">
        <v>7</v>
      </c>
    </row>
    <row r="98" spans="1:13" ht="15.75" thickBot="1" x14ac:dyDescent="0.3">
      <c r="A98" s="366" t="s">
        <v>80</v>
      </c>
      <c r="B98" s="367">
        <v>0</v>
      </c>
      <c r="C98" s="367">
        <v>0</v>
      </c>
      <c r="D98" s="367">
        <v>38.5</v>
      </c>
      <c r="E98" s="367">
        <v>0</v>
      </c>
      <c r="F98" s="367">
        <v>0</v>
      </c>
      <c r="G98" s="367">
        <v>38.5</v>
      </c>
      <c r="H98" s="367">
        <v>0</v>
      </c>
      <c r="I98" s="367">
        <v>0</v>
      </c>
      <c r="J98" s="367">
        <v>0</v>
      </c>
      <c r="K98" s="368">
        <v>0</v>
      </c>
      <c r="L98" s="330">
        <v>77</v>
      </c>
      <c r="M98" s="330">
        <v>7.7</v>
      </c>
    </row>
    <row r="99" spans="1:13" ht="15.75" thickBot="1" x14ac:dyDescent="0.3">
      <c r="A99" s="366" t="s">
        <v>298</v>
      </c>
      <c r="B99" s="367">
        <v>6</v>
      </c>
      <c r="C99" s="367">
        <v>0</v>
      </c>
      <c r="D99" s="367">
        <v>0</v>
      </c>
      <c r="E99" s="367">
        <v>0</v>
      </c>
      <c r="F99" s="367">
        <v>0</v>
      </c>
      <c r="G99" s="367">
        <v>0</v>
      </c>
      <c r="H99" s="367">
        <v>0</v>
      </c>
      <c r="I99" s="367">
        <v>14</v>
      </c>
      <c r="J99" s="367">
        <v>0</v>
      </c>
      <c r="K99" s="368">
        <v>0</v>
      </c>
      <c r="L99" s="330">
        <v>20</v>
      </c>
      <c r="M99" s="330">
        <v>2</v>
      </c>
    </row>
    <row r="100" spans="1:13" ht="15.75" thickBot="1" x14ac:dyDescent="0.3">
      <c r="A100" s="366" t="s">
        <v>68</v>
      </c>
      <c r="B100" s="367">
        <v>0</v>
      </c>
      <c r="C100" s="367">
        <v>11</v>
      </c>
      <c r="D100" s="367">
        <v>9</v>
      </c>
      <c r="E100" s="367">
        <v>9.7799999999999994</v>
      </c>
      <c r="F100" s="367">
        <v>31.28</v>
      </c>
      <c r="G100" s="367">
        <v>0</v>
      </c>
      <c r="H100" s="367">
        <v>9.7799999999999994</v>
      </c>
      <c r="I100" s="367">
        <v>27.7</v>
      </c>
      <c r="J100" s="367">
        <v>0</v>
      </c>
      <c r="K100" s="368">
        <v>31.9</v>
      </c>
      <c r="L100" s="330">
        <v>130.44</v>
      </c>
      <c r="M100" s="330">
        <v>13.044</v>
      </c>
    </row>
    <row r="101" spans="1:13" ht="15.75" thickBot="1" x14ac:dyDescent="0.3">
      <c r="A101" s="366" t="s">
        <v>136</v>
      </c>
      <c r="B101" s="367">
        <v>0</v>
      </c>
      <c r="C101" s="367">
        <v>0</v>
      </c>
      <c r="D101" s="367">
        <v>0</v>
      </c>
      <c r="E101" s="367">
        <v>0</v>
      </c>
      <c r="F101" s="367">
        <v>0</v>
      </c>
      <c r="G101" s="367">
        <v>0</v>
      </c>
      <c r="H101" s="367">
        <v>0</v>
      </c>
      <c r="I101" s="367">
        <v>0</v>
      </c>
      <c r="J101" s="367">
        <v>0</v>
      </c>
      <c r="K101" s="368">
        <v>0</v>
      </c>
      <c r="L101" s="330">
        <v>0</v>
      </c>
      <c r="M101" s="330">
        <v>0</v>
      </c>
    </row>
    <row r="102" spans="1:13" ht="15.75" thickBot="1" x14ac:dyDescent="0.3">
      <c r="A102" s="366" t="s">
        <v>96</v>
      </c>
      <c r="B102" s="367">
        <v>17</v>
      </c>
      <c r="C102" s="367">
        <v>7.7</v>
      </c>
      <c r="D102" s="367">
        <v>0</v>
      </c>
      <c r="E102" s="367">
        <v>0</v>
      </c>
      <c r="F102" s="367">
        <v>0</v>
      </c>
      <c r="G102" s="367">
        <v>0</v>
      </c>
      <c r="H102" s="367">
        <v>0</v>
      </c>
      <c r="I102" s="367">
        <v>0</v>
      </c>
      <c r="J102" s="367">
        <v>7.7</v>
      </c>
      <c r="K102" s="368">
        <v>0</v>
      </c>
      <c r="L102" s="330">
        <v>32.4</v>
      </c>
      <c r="M102" s="330">
        <v>3.2399999999999998</v>
      </c>
    </row>
    <row r="103" spans="1:13" ht="15.75" thickBot="1" x14ac:dyDescent="0.3">
      <c r="A103" s="366" t="s">
        <v>103</v>
      </c>
      <c r="B103" s="367">
        <v>0</v>
      </c>
      <c r="C103" s="367">
        <v>0</v>
      </c>
      <c r="D103" s="367">
        <v>0</v>
      </c>
      <c r="E103" s="367">
        <v>0</v>
      </c>
      <c r="F103" s="367">
        <v>0</v>
      </c>
      <c r="G103" s="367">
        <v>0</v>
      </c>
      <c r="H103" s="367">
        <v>15.2</v>
      </c>
      <c r="I103" s="367">
        <v>0</v>
      </c>
      <c r="J103" s="367">
        <v>0</v>
      </c>
      <c r="K103" s="368">
        <v>0</v>
      </c>
      <c r="L103" s="330">
        <v>15.2</v>
      </c>
      <c r="M103" s="330">
        <v>1.52</v>
      </c>
    </row>
    <row r="104" spans="1:13" ht="15.75" thickBot="1" x14ac:dyDescent="0.3">
      <c r="A104" s="366" t="s">
        <v>101</v>
      </c>
      <c r="B104" s="367">
        <v>0</v>
      </c>
      <c r="C104" s="367">
        <v>8</v>
      </c>
      <c r="D104" s="367">
        <v>0</v>
      </c>
      <c r="E104" s="367">
        <v>23</v>
      </c>
      <c r="F104" s="367">
        <v>0</v>
      </c>
      <c r="G104" s="367">
        <v>6</v>
      </c>
      <c r="H104" s="367">
        <v>0</v>
      </c>
      <c r="I104" s="367">
        <v>0</v>
      </c>
      <c r="J104" s="367">
        <v>0</v>
      </c>
      <c r="K104" s="368">
        <v>23</v>
      </c>
      <c r="L104" s="330">
        <v>60</v>
      </c>
      <c r="M104" s="330">
        <v>6</v>
      </c>
    </row>
    <row r="105" spans="1:13" ht="15.75" thickBot="1" x14ac:dyDescent="0.3">
      <c r="A105" s="366" t="s">
        <v>62</v>
      </c>
      <c r="B105" s="367">
        <v>0</v>
      </c>
      <c r="C105" s="367">
        <v>0</v>
      </c>
      <c r="D105" s="367">
        <v>0</v>
      </c>
      <c r="E105" s="367">
        <v>0</v>
      </c>
      <c r="F105" s="367">
        <v>0</v>
      </c>
      <c r="G105" s="367">
        <v>0</v>
      </c>
      <c r="H105" s="367">
        <v>19</v>
      </c>
      <c r="I105" s="367">
        <v>0</v>
      </c>
      <c r="J105" s="367">
        <v>0</v>
      </c>
      <c r="K105" s="368">
        <v>0</v>
      </c>
      <c r="L105" s="330">
        <v>19</v>
      </c>
      <c r="M105" s="330">
        <v>1.9</v>
      </c>
    </row>
    <row r="106" spans="1:13" ht="15.75" thickBot="1" x14ac:dyDescent="0.3">
      <c r="A106" s="366" t="s">
        <v>15</v>
      </c>
      <c r="B106" s="367">
        <v>0</v>
      </c>
      <c r="C106" s="367">
        <v>0</v>
      </c>
      <c r="D106" s="367">
        <v>0</v>
      </c>
      <c r="E106" s="367">
        <v>0</v>
      </c>
      <c r="F106" s="367">
        <v>19</v>
      </c>
      <c r="G106" s="367">
        <v>0</v>
      </c>
      <c r="H106" s="367">
        <v>0</v>
      </c>
      <c r="I106" s="367">
        <v>0</v>
      </c>
      <c r="J106" s="367">
        <v>19</v>
      </c>
      <c r="K106" s="368">
        <v>0</v>
      </c>
      <c r="L106" s="330">
        <v>38</v>
      </c>
      <c r="M106" s="330">
        <v>3.8</v>
      </c>
    </row>
    <row r="107" spans="1:13" ht="15.75" thickBot="1" x14ac:dyDescent="0.3">
      <c r="A107" s="366" t="s">
        <v>31</v>
      </c>
      <c r="B107" s="367">
        <v>0</v>
      </c>
      <c r="C107" s="367">
        <v>0</v>
      </c>
      <c r="D107" s="367">
        <v>0</v>
      </c>
      <c r="E107" s="367">
        <v>0</v>
      </c>
      <c r="F107" s="367">
        <v>0</v>
      </c>
      <c r="G107" s="367">
        <v>0</v>
      </c>
      <c r="H107" s="367">
        <v>0</v>
      </c>
      <c r="I107" s="367">
        <v>0</v>
      </c>
      <c r="J107" s="367">
        <v>0</v>
      </c>
      <c r="K107" s="368">
        <v>0</v>
      </c>
      <c r="L107" s="330">
        <v>0</v>
      </c>
      <c r="M107" s="330">
        <v>0</v>
      </c>
    </row>
    <row r="108" spans="1:13" ht="15.75" thickBot="1" x14ac:dyDescent="0.3">
      <c r="A108" s="366" t="s">
        <v>137</v>
      </c>
      <c r="B108" s="367">
        <v>0</v>
      </c>
      <c r="C108" s="367">
        <v>0</v>
      </c>
      <c r="D108" s="367">
        <v>19</v>
      </c>
      <c r="E108" s="367">
        <v>0</v>
      </c>
      <c r="F108" s="367">
        <v>0</v>
      </c>
      <c r="G108" s="367">
        <v>19</v>
      </c>
      <c r="H108" s="367">
        <v>0</v>
      </c>
      <c r="I108" s="367">
        <v>0</v>
      </c>
      <c r="J108" s="367">
        <v>0</v>
      </c>
      <c r="K108" s="368">
        <v>0</v>
      </c>
      <c r="L108" s="330">
        <v>38</v>
      </c>
      <c r="M108" s="330">
        <v>3.8</v>
      </c>
    </row>
    <row r="109" spans="1:13" ht="15.75" thickBot="1" x14ac:dyDescent="0.3">
      <c r="A109" s="366" t="s">
        <v>138</v>
      </c>
      <c r="B109" s="367">
        <v>0</v>
      </c>
      <c r="C109" s="367">
        <v>0</v>
      </c>
      <c r="D109" s="367">
        <v>0</v>
      </c>
      <c r="E109" s="367">
        <v>0</v>
      </c>
      <c r="F109" s="367">
        <v>0</v>
      </c>
      <c r="G109" s="367">
        <v>0</v>
      </c>
      <c r="H109" s="367">
        <v>0</v>
      </c>
      <c r="I109" s="367">
        <v>0</v>
      </c>
      <c r="J109" s="367">
        <v>0</v>
      </c>
      <c r="K109" s="368">
        <v>0</v>
      </c>
      <c r="L109" s="330">
        <v>0</v>
      </c>
      <c r="M109" s="330">
        <v>0</v>
      </c>
    </row>
    <row r="110" spans="1:13" ht="15.75" thickBot="1" x14ac:dyDescent="0.3">
      <c r="A110" s="366" t="s">
        <v>120</v>
      </c>
      <c r="B110" s="367">
        <v>27.5</v>
      </c>
      <c r="C110" s="367">
        <v>0</v>
      </c>
      <c r="D110" s="367">
        <v>0</v>
      </c>
      <c r="E110" s="367">
        <v>0</v>
      </c>
      <c r="F110" s="367">
        <v>0</v>
      </c>
      <c r="G110" s="367">
        <v>21</v>
      </c>
      <c r="H110" s="367">
        <v>0</v>
      </c>
      <c r="I110" s="367">
        <v>0</v>
      </c>
      <c r="J110" s="367">
        <v>9</v>
      </c>
      <c r="K110" s="368">
        <v>0</v>
      </c>
      <c r="L110" s="330">
        <v>57.5</v>
      </c>
      <c r="M110" s="330">
        <v>5.75</v>
      </c>
    </row>
    <row r="111" spans="1:13" ht="15.75" thickBot="1" x14ac:dyDescent="0.3">
      <c r="A111" s="366" t="s">
        <v>30</v>
      </c>
      <c r="B111" s="367">
        <v>157.34</v>
      </c>
      <c r="C111" s="367">
        <v>165.5</v>
      </c>
      <c r="D111" s="367">
        <v>59.85</v>
      </c>
      <c r="E111" s="367">
        <v>139.74</v>
      </c>
      <c r="F111" s="367">
        <v>34.44</v>
      </c>
      <c r="G111" s="367">
        <v>20</v>
      </c>
      <c r="H111" s="367">
        <v>204.68</v>
      </c>
      <c r="I111" s="367">
        <v>60.25</v>
      </c>
      <c r="J111" s="367">
        <v>185.44</v>
      </c>
      <c r="K111" s="368">
        <v>39.9</v>
      </c>
      <c r="L111" s="330">
        <v>1067.1400000000003</v>
      </c>
      <c r="M111" s="330">
        <v>106.71400000000003</v>
      </c>
    </row>
    <row r="112" spans="1:13" ht="15.75" thickBot="1" x14ac:dyDescent="0.3">
      <c r="A112" s="366" t="s">
        <v>32</v>
      </c>
      <c r="B112" s="367">
        <v>20.380000000000003</v>
      </c>
      <c r="C112" s="367">
        <v>7.98</v>
      </c>
      <c r="D112" s="367">
        <v>30.457000000000001</v>
      </c>
      <c r="E112" s="367">
        <v>7.98</v>
      </c>
      <c r="F112" s="367">
        <v>28.858000000000001</v>
      </c>
      <c r="G112" s="367">
        <v>37.424999999999997</v>
      </c>
      <c r="H112" s="367">
        <v>7.98</v>
      </c>
      <c r="I112" s="367">
        <v>49.970000000000006</v>
      </c>
      <c r="J112" s="367">
        <v>7.98</v>
      </c>
      <c r="K112" s="368">
        <v>27.26</v>
      </c>
      <c r="L112" s="330">
        <v>226.26999999999998</v>
      </c>
      <c r="M112" s="330">
        <v>22.626999999999999</v>
      </c>
    </row>
    <row r="113" spans="1:45" ht="15.75" thickBot="1" x14ac:dyDescent="0.3">
      <c r="A113" s="366" t="s">
        <v>33</v>
      </c>
      <c r="B113" s="367">
        <v>17.34</v>
      </c>
      <c r="C113" s="367">
        <v>8.33</v>
      </c>
      <c r="D113" s="367">
        <v>25.97</v>
      </c>
      <c r="E113" s="367">
        <v>20.234999999999999</v>
      </c>
      <c r="F113" s="367">
        <v>23.07</v>
      </c>
      <c r="G113" s="367">
        <v>25.36</v>
      </c>
      <c r="H113" s="367">
        <v>17.739999999999998</v>
      </c>
      <c r="I113" s="367">
        <v>30.21</v>
      </c>
      <c r="J113" s="367">
        <v>7.14</v>
      </c>
      <c r="K113" s="368">
        <v>21.31</v>
      </c>
      <c r="L113" s="330">
        <v>196.70499999999998</v>
      </c>
      <c r="M113" s="330">
        <v>19.670499999999997</v>
      </c>
    </row>
    <row r="114" spans="1:45" ht="17.25" customHeight="1" thickBot="1" x14ac:dyDescent="0.3">
      <c r="A114" s="366" t="s">
        <v>29</v>
      </c>
      <c r="B114" s="367">
        <v>0</v>
      </c>
      <c r="C114" s="367">
        <v>0</v>
      </c>
      <c r="D114" s="367">
        <v>0</v>
      </c>
      <c r="E114" s="367">
        <v>0</v>
      </c>
      <c r="F114" s="367">
        <v>52.08</v>
      </c>
      <c r="G114" s="367">
        <v>0</v>
      </c>
      <c r="H114" s="367">
        <v>0</v>
      </c>
      <c r="I114" s="367">
        <v>32.64</v>
      </c>
      <c r="J114" s="367">
        <v>0</v>
      </c>
      <c r="K114" s="368">
        <v>0</v>
      </c>
      <c r="L114" s="330">
        <v>84.72</v>
      </c>
      <c r="M114" s="330">
        <v>8.4719999999999995</v>
      </c>
    </row>
    <row r="115" spans="1:45" ht="15.75" thickBot="1" x14ac:dyDescent="0.3">
      <c r="A115" s="366" t="s">
        <v>42</v>
      </c>
      <c r="B115" s="367">
        <v>33.380000000000003</v>
      </c>
      <c r="C115" s="367">
        <v>15</v>
      </c>
      <c r="D115" s="367">
        <v>171.4</v>
      </c>
      <c r="E115" s="367">
        <v>37.5</v>
      </c>
      <c r="F115" s="367">
        <v>105.05</v>
      </c>
      <c r="G115" s="367">
        <v>56.38</v>
      </c>
      <c r="H115" s="367">
        <v>0</v>
      </c>
      <c r="I115" s="367">
        <v>45.5</v>
      </c>
      <c r="J115" s="367">
        <v>22.75</v>
      </c>
      <c r="K115" s="368">
        <v>15</v>
      </c>
      <c r="L115" s="330">
        <v>501.96</v>
      </c>
      <c r="M115" s="330">
        <v>50.195999999999998</v>
      </c>
    </row>
    <row r="116" spans="1:45" ht="15.75" thickBot="1" x14ac:dyDescent="0.3">
      <c r="A116" s="366" t="s">
        <v>184</v>
      </c>
      <c r="B116" s="367">
        <v>0</v>
      </c>
      <c r="C116" s="367">
        <v>0</v>
      </c>
      <c r="D116" s="367">
        <v>0</v>
      </c>
      <c r="E116" s="367">
        <v>0</v>
      </c>
      <c r="F116" s="367">
        <v>0</v>
      </c>
      <c r="G116" s="367">
        <v>0</v>
      </c>
      <c r="H116" s="367">
        <v>0</v>
      </c>
      <c r="I116" s="367">
        <v>0</v>
      </c>
      <c r="J116" s="367">
        <v>0</v>
      </c>
      <c r="K116" s="368">
        <v>0</v>
      </c>
      <c r="L116" s="330">
        <v>0</v>
      </c>
      <c r="M116" s="330">
        <v>0</v>
      </c>
    </row>
    <row r="117" spans="1:45" ht="15.75" thickBot="1" x14ac:dyDescent="0.3">
      <c r="A117" s="366" t="s">
        <v>35</v>
      </c>
      <c r="B117" s="367">
        <v>0</v>
      </c>
      <c r="C117" s="367">
        <v>0</v>
      </c>
      <c r="D117" s="367">
        <v>0</v>
      </c>
      <c r="E117" s="367">
        <v>0</v>
      </c>
      <c r="F117" s="367">
        <v>0</v>
      </c>
      <c r="G117" s="367">
        <v>0</v>
      </c>
      <c r="H117" s="367">
        <v>0</v>
      </c>
      <c r="I117" s="367">
        <v>0</v>
      </c>
      <c r="J117" s="367">
        <v>0</v>
      </c>
      <c r="K117" s="368">
        <v>0</v>
      </c>
      <c r="L117" s="330">
        <v>0</v>
      </c>
      <c r="M117" s="330">
        <v>0</v>
      </c>
    </row>
    <row r="118" spans="1:45" s="36" customFormat="1" ht="15.75" thickBot="1" x14ac:dyDescent="0.3">
      <c r="A118" s="366" t="s">
        <v>114</v>
      </c>
      <c r="B118" s="367">
        <v>0</v>
      </c>
      <c r="C118" s="367">
        <v>0</v>
      </c>
      <c r="D118" s="367">
        <v>30.6</v>
      </c>
      <c r="E118" s="367">
        <v>0</v>
      </c>
      <c r="F118" s="367">
        <v>0</v>
      </c>
      <c r="G118" s="367">
        <v>0</v>
      </c>
      <c r="H118" s="367">
        <v>0</v>
      </c>
      <c r="I118" s="367">
        <v>30.6</v>
      </c>
      <c r="J118" s="367">
        <v>0</v>
      </c>
      <c r="K118" s="368">
        <v>0</v>
      </c>
      <c r="L118" s="330">
        <v>61.2</v>
      </c>
      <c r="M118" s="330">
        <v>6.12</v>
      </c>
      <c r="N118" s="102"/>
      <c r="O118" s="102"/>
      <c r="P118" s="102"/>
      <c r="Q118" s="102"/>
      <c r="R118" s="102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</row>
    <row r="119" spans="1:45" s="36" customFormat="1" ht="15.75" thickBot="1" x14ac:dyDescent="0.3">
      <c r="A119" s="366" t="s">
        <v>139</v>
      </c>
      <c r="B119" s="367">
        <v>0</v>
      </c>
      <c r="C119" s="367">
        <v>30.6</v>
      </c>
      <c r="D119" s="367">
        <v>0</v>
      </c>
      <c r="E119" s="367">
        <v>29.38</v>
      </c>
      <c r="F119" s="367">
        <v>30.6</v>
      </c>
      <c r="G119" s="367">
        <v>0</v>
      </c>
      <c r="H119" s="367">
        <v>30.6</v>
      </c>
      <c r="I119" s="367">
        <v>0</v>
      </c>
      <c r="J119" s="367">
        <v>11.02</v>
      </c>
      <c r="K119" s="368">
        <v>29.38</v>
      </c>
      <c r="L119" s="330">
        <v>161.58000000000001</v>
      </c>
      <c r="M119" s="330">
        <v>16.158000000000001</v>
      </c>
      <c r="N119" s="102"/>
      <c r="O119" s="102"/>
      <c r="P119" s="102"/>
      <c r="Q119" s="102"/>
      <c r="R119" s="102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</row>
    <row r="120" spans="1:45" ht="15.75" thickBot="1" x14ac:dyDescent="0.3">
      <c r="A120" s="366" t="s">
        <v>186</v>
      </c>
      <c r="B120" s="367">
        <v>0</v>
      </c>
      <c r="C120" s="367">
        <v>0</v>
      </c>
      <c r="D120" s="367">
        <v>0</v>
      </c>
      <c r="E120" s="367">
        <v>0</v>
      </c>
      <c r="F120" s="367">
        <v>0</v>
      </c>
      <c r="G120" s="367">
        <v>0</v>
      </c>
      <c r="H120" s="367">
        <v>0</v>
      </c>
      <c r="I120" s="367">
        <v>0</v>
      </c>
      <c r="J120" s="367">
        <v>0</v>
      </c>
      <c r="K120" s="368">
        <v>0</v>
      </c>
      <c r="L120" s="330">
        <v>0</v>
      </c>
      <c r="M120" s="330">
        <v>0</v>
      </c>
    </row>
    <row r="121" spans="1:45" ht="15.75" thickBot="1" x14ac:dyDescent="0.3">
      <c r="A121" s="366" t="s">
        <v>44</v>
      </c>
      <c r="B121" s="367">
        <v>0</v>
      </c>
      <c r="C121" s="367">
        <v>0</v>
      </c>
      <c r="D121" s="367">
        <v>4</v>
      </c>
      <c r="E121" s="367">
        <v>0</v>
      </c>
      <c r="F121" s="367">
        <v>0</v>
      </c>
      <c r="G121" s="367">
        <v>0</v>
      </c>
      <c r="H121" s="367">
        <v>0</v>
      </c>
      <c r="I121" s="367">
        <v>0</v>
      </c>
      <c r="J121" s="367">
        <v>0</v>
      </c>
      <c r="K121" s="368">
        <v>2</v>
      </c>
      <c r="L121" s="330">
        <v>6</v>
      </c>
      <c r="M121" s="330">
        <v>0.6</v>
      </c>
    </row>
    <row r="122" spans="1:45" ht="15.75" thickBot="1" x14ac:dyDescent="0.3">
      <c r="A122" s="366" t="s">
        <v>20</v>
      </c>
      <c r="B122" s="367">
        <v>10.5</v>
      </c>
      <c r="C122" s="367">
        <v>9</v>
      </c>
      <c r="D122" s="367">
        <v>19.8</v>
      </c>
      <c r="E122" s="367">
        <v>8.7899999999999991</v>
      </c>
      <c r="F122" s="367">
        <v>11</v>
      </c>
      <c r="G122" s="367">
        <v>11.799999999999999</v>
      </c>
      <c r="H122" s="367">
        <v>14.489999999999998</v>
      </c>
      <c r="I122" s="367">
        <v>8.4</v>
      </c>
      <c r="J122" s="367">
        <v>11</v>
      </c>
      <c r="K122" s="368">
        <v>14.600000000000001</v>
      </c>
      <c r="L122" s="330">
        <v>119.38</v>
      </c>
      <c r="M122" s="330">
        <v>11.937999999999999</v>
      </c>
    </row>
    <row r="123" spans="1:45" ht="15.75" thickBot="1" x14ac:dyDescent="0.3">
      <c r="A123" s="366" t="s">
        <v>34</v>
      </c>
      <c r="B123" s="367">
        <v>12.999999999999998</v>
      </c>
      <c r="C123" s="367">
        <v>3</v>
      </c>
      <c r="D123" s="367">
        <v>2.58</v>
      </c>
      <c r="E123" s="367">
        <v>8.1999999999999993</v>
      </c>
      <c r="F123" s="367">
        <v>7.0000000000000009</v>
      </c>
      <c r="G123" s="367">
        <v>11.2</v>
      </c>
      <c r="H123" s="367">
        <v>2</v>
      </c>
      <c r="I123" s="367">
        <v>8.1</v>
      </c>
      <c r="J123" s="367">
        <v>2.9</v>
      </c>
      <c r="K123" s="368">
        <v>9.6</v>
      </c>
      <c r="L123" s="330">
        <v>67.58</v>
      </c>
      <c r="M123" s="330">
        <v>6.758</v>
      </c>
    </row>
    <row r="124" spans="1:45" ht="15.75" thickBot="1" x14ac:dyDescent="0.3">
      <c r="A124" s="366" t="s">
        <v>48</v>
      </c>
      <c r="B124" s="367">
        <v>0</v>
      </c>
      <c r="C124" s="367">
        <v>0</v>
      </c>
      <c r="D124" s="367">
        <v>0</v>
      </c>
      <c r="E124" s="367">
        <v>96.9</v>
      </c>
      <c r="F124" s="367">
        <v>0</v>
      </c>
      <c r="G124" s="367">
        <v>96.9</v>
      </c>
      <c r="H124" s="367">
        <v>0</v>
      </c>
      <c r="I124" s="367">
        <v>96.9</v>
      </c>
      <c r="J124" s="367">
        <v>0</v>
      </c>
      <c r="K124" s="368">
        <v>96.9</v>
      </c>
      <c r="L124" s="330">
        <v>387.6</v>
      </c>
      <c r="M124" s="330">
        <v>38.760000000000005</v>
      </c>
    </row>
    <row r="125" spans="1:45" ht="15.75" thickBot="1" x14ac:dyDescent="0.3">
      <c r="A125" s="366" t="s">
        <v>86</v>
      </c>
      <c r="B125" s="367">
        <v>0</v>
      </c>
      <c r="C125" s="367">
        <v>34</v>
      </c>
      <c r="D125" s="367">
        <v>0</v>
      </c>
      <c r="E125" s="367">
        <v>0</v>
      </c>
      <c r="F125" s="367">
        <v>34</v>
      </c>
      <c r="G125" s="367">
        <v>0</v>
      </c>
      <c r="H125" s="367">
        <v>34</v>
      </c>
      <c r="I125" s="367">
        <v>0</v>
      </c>
      <c r="J125" s="367">
        <v>0</v>
      </c>
      <c r="K125" s="368">
        <v>0</v>
      </c>
      <c r="L125" s="330">
        <v>102</v>
      </c>
      <c r="M125" s="330">
        <v>10.199999999999999</v>
      </c>
    </row>
    <row r="126" spans="1:45" ht="15.75" thickBot="1" x14ac:dyDescent="0.3">
      <c r="A126" s="132" t="s">
        <v>322</v>
      </c>
      <c r="B126" s="367">
        <v>0</v>
      </c>
      <c r="C126" s="367">
        <v>0</v>
      </c>
      <c r="D126" s="367">
        <v>0</v>
      </c>
      <c r="E126" s="367">
        <v>0</v>
      </c>
      <c r="F126" s="367">
        <v>0</v>
      </c>
      <c r="G126" s="367">
        <v>0</v>
      </c>
      <c r="H126" s="367">
        <v>0</v>
      </c>
      <c r="I126" s="367">
        <v>0</v>
      </c>
      <c r="J126" s="367">
        <v>0</v>
      </c>
      <c r="K126" s="368">
        <v>0</v>
      </c>
      <c r="L126" s="330">
        <v>0</v>
      </c>
      <c r="M126" s="330">
        <v>0</v>
      </c>
    </row>
    <row r="127" spans="1:45" ht="15.75" thickBot="1" x14ac:dyDescent="0.3">
      <c r="A127" s="366" t="s">
        <v>140</v>
      </c>
      <c r="B127" s="367">
        <v>0</v>
      </c>
      <c r="C127" s="367">
        <v>4.0999999999999996</v>
      </c>
      <c r="D127" s="367">
        <v>0</v>
      </c>
      <c r="E127" s="367">
        <v>0</v>
      </c>
      <c r="F127" s="367">
        <v>4.0999999999999996</v>
      </c>
      <c r="G127" s="367">
        <v>0</v>
      </c>
      <c r="H127" s="367">
        <v>4.0999999999999996</v>
      </c>
      <c r="I127" s="367">
        <v>0</v>
      </c>
      <c r="J127" s="367">
        <v>0</v>
      </c>
      <c r="K127" s="368">
        <v>4.0999999999999996</v>
      </c>
      <c r="L127" s="330">
        <v>16.399999999999999</v>
      </c>
      <c r="M127" s="330">
        <v>1.64</v>
      </c>
    </row>
    <row r="128" spans="1:45" ht="15.75" thickBot="1" x14ac:dyDescent="0.3">
      <c r="A128" s="366" t="s">
        <v>430</v>
      </c>
      <c r="B128" s="367">
        <v>0</v>
      </c>
      <c r="C128" s="367">
        <v>0</v>
      </c>
      <c r="D128" s="367">
        <v>0</v>
      </c>
      <c r="E128" s="367">
        <v>0</v>
      </c>
      <c r="F128" s="367">
        <v>0</v>
      </c>
      <c r="G128" s="367">
        <v>0</v>
      </c>
      <c r="H128" s="367">
        <v>0</v>
      </c>
      <c r="I128" s="367">
        <v>0</v>
      </c>
      <c r="J128" s="367">
        <v>0</v>
      </c>
      <c r="K128" s="368">
        <v>0</v>
      </c>
      <c r="L128" s="330">
        <v>0</v>
      </c>
      <c r="M128" s="330">
        <v>0</v>
      </c>
    </row>
    <row r="129" spans="1:13" ht="21" customHeight="1" thickBot="1" x14ac:dyDescent="0.3">
      <c r="A129" s="366" t="s">
        <v>27</v>
      </c>
      <c r="B129" s="367">
        <v>125</v>
      </c>
      <c r="C129" s="367">
        <v>0</v>
      </c>
      <c r="D129" s="367">
        <v>125</v>
      </c>
      <c r="E129" s="367">
        <v>0</v>
      </c>
      <c r="F129" s="367">
        <v>125</v>
      </c>
      <c r="G129" s="367">
        <v>0</v>
      </c>
      <c r="H129" s="367">
        <v>125</v>
      </c>
      <c r="I129" s="367">
        <v>0</v>
      </c>
      <c r="J129" s="367">
        <v>125</v>
      </c>
      <c r="K129" s="368">
        <v>0</v>
      </c>
      <c r="L129" s="330">
        <v>625</v>
      </c>
      <c r="M129" s="330">
        <v>62.5</v>
      </c>
    </row>
    <row r="130" spans="1:13" ht="15.75" thickBot="1" x14ac:dyDescent="0.3">
      <c r="A130" s="366" t="s">
        <v>382</v>
      </c>
      <c r="B130" s="367">
        <v>0</v>
      </c>
      <c r="C130" s="367">
        <v>125</v>
      </c>
      <c r="D130" s="367">
        <v>0</v>
      </c>
      <c r="E130" s="367">
        <v>0</v>
      </c>
      <c r="F130" s="367">
        <v>0</v>
      </c>
      <c r="G130" s="367">
        <v>0</v>
      </c>
      <c r="H130" s="367">
        <v>0</v>
      </c>
      <c r="I130" s="367">
        <v>0</v>
      </c>
      <c r="J130" s="367">
        <v>0</v>
      </c>
      <c r="K130" s="368">
        <v>0</v>
      </c>
      <c r="L130" s="330">
        <v>125</v>
      </c>
      <c r="M130" s="330">
        <v>12.5</v>
      </c>
    </row>
    <row r="131" spans="1:13" ht="15.75" thickBot="1" x14ac:dyDescent="0.3">
      <c r="A131" s="366" t="s">
        <v>141</v>
      </c>
      <c r="B131" s="367">
        <v>0</v>
      </c>
      <c r="C131" s="367">
        <v>0</v>
      </c>
      <c r="D131" s="367">
        <v>15.3</v>
      </c>
      <c r="E131" s="367">
        <v>0</v>
      </c>
      <c r="F131" s="367">
        <v>0</v>
      </c>
      <c r="G131" s="367">
        <v>0</v>
      </c>
      <c r="H131" s="367">
        <v>0</v>
      </c>
      <c r="I131" s="367">
        <v>0</v>
      </c>
      <c r="J131" s="367">
        <v>0</v>
      </c>
      <c r="K131" s="368">
        <v>15.3</v>
      </c>
      <c r="L131" s="330">
        <v>30.6</v>
      </c>
      <c r="M131" s="330">
        <v>3.06</v>
      </c>
    </row>
    <row r="132" spans="1:13" ht="15.75" thickBot="1" x14ac:dyDescent="0.3">
      <c r="A132" s="366" t="s">
        <v>142</v>
      </c>
      <c r="B132" s="367">
        <v>12.75</v>
      </c>
      <c r="C132" s="367">
        <v>0</v>
      </c>
      <c r="D132" s="367">
        <v>0</v>
      </c>
      <c r="E132" s="367">
        <v>0</v>
      </c>
      <c r="F132" s="367">
        <v>0</v>
      </c>
      <c r="G132" s="367">
        <v>12.75</v>
      </c>
      <c r="H132" s="367">
        <v>0</v>
      </c>
      <c r="I132" s="367">
        <v>12.75</v>
      </c>
      <c r="J132" s="367">
        <v>0</v>
      </c>
      <c r="K132" s="368">
        <v>0</v>
      </c>
      <c r="L132" s="330">
        <v>38.25</v>
      </c>
      <c r="M132" s="330">
        <v>3.8250000000000002</v>
      </c>
    </row>
    <row r="133" spans="1:13" ht="15.75" thickBot="1" x14ac:dyDescent="0.3">
      <c r="A133" s="366" t="s">
        <v>202</v>
      </c>
      <c r="B133" s="367">
        <v>0</v>
      </c>
      <c r="C133" s="367">
        <v>0</v>
      </c>
      <c r="D133" s="367">
        <v>0</v>
      </c>
      <c r="E133" s="367">
        <v>10</v>
      </c>
      <c r="F133" s="367">
        <v>0</v>
      </c>
      <c r="G133" s="367">
        <v>0</v>
      </c>
      <c r="H133" s="367">
        <v>10</v>
      </c>
      <c r="I133" s="367">
        <v>16</v>
      </c>
      <c r="J133" s="367">
        <v>0</v>
      </c>
      <c r="K133" s="368">
        <v>0</v>
      </c>
      <c r="L133" s="330">
        <v>36</v>
      </c>
      <c r="M133" s="330">
        <v>3.6</v>
      </c>
    </row>
    <row r="134" spans="1:13" ht="15.75" thickBot="1" x14ac:dyDescent="0.3">
      <c r="A134" s="366" t="s">
        <v>301</v>
      </c>
      <c r="B134" s="367">
        <v>0</v>
      </c>
      <c r="C134" s="367">
        <v>0</v>
      </c>
      <c r="D134" s="367">
        <v>2.25</v>
      </c>
      <c r="E134" s="367">
        <v>0</v>
      </c>
      <c r="F134" s="367">
        <v>0</v>
      </c>
      <c r="G134" s="367">
        <v>0</v>
      </c>
      <c r="H134" s="367">
        <v>0</v>
      </c>
      <c r="I134" s="367">
        <v>2.25</v>
      </c>
      <c r="J134" s="367">
        <v>0</v>
      </c>
      <c r="K134" s="368">
        <v>0</v>
      </c>
      <c r="L134" s="330">
        <v>4.5</v>
      </c>
      <c r="M134" s="330">
        <v>0.45</v>
      </c>
    </row>
    <row r="135" spans="1:13" ht="15.75" thickBot="1" x14ac:dyDescent="0.3">
      <c r="A135" s="366" t="s">
        <v>16</v>
      </c>
      <c r="B135" s="367">
        <v>75</v>
      </c>
      <c r="C135" s="367">
        <v>281.94</v>
      </c>
      <c r="D135" s="367">
        <v>117</v>
      </c>
      <c r="E135" s="367">
        <v>245.36</v>
      </c>
      <c r="F135" s="367">
        <v>135</v>
      </c>
      <c r="G135" s="367">
        <v>120.6</v>
      </c>
      <c r="H135" s="367">
        <v>245.36</v>
      </c>
      <c r="I135" s="367">
        <v>136</v>
      </c>
      <c r="J135" s="367">
        <v>166.57999999999998</v>
      </c>
      <c r="K135" s="368">
        <v>282.56</v>
      </c>
      <c r="L135" s="330">
        <v>1805.3999999999999</v>
      </c>
      <c r="M135" s="330">
        <v>180.54</v>
      </c>
    </row>
    <row r="136" spans="1:13" ht="15.75" thickBot="1" x14ac:dyDescent="0.3">
      <c r="A136" s="366" t="s">
        <v>54</v>
      </c>
      <c r="B136" s="367">
        <v>0</v>
      </c>
      <c r="C136" s="367">
        <v>0</v>
      </c>
      <c r="D136" s="367">
        <v>0</v>
      </c>
      <c r="E136" s="367">
        <v>0</v>
      </c>
      <c r="F136" s="367">
        <v>103.5</v>
      </c>
      <c r="G136" s="367">
        <v>0</v>
      </c>
      <c r="H136" s="367">
        <v>0</v>
      </c>
      <c r="I136" s="367">
        <v>0</v>
      </c>
      <c r="J136" s="367">
        <v>103.5</v>
      </c>
      <c r="K136" s="368">
        <v>0</v>
      </c>
      <c r="L136" s="330">
        <v>207</v>
      </c>
      <c r="M136" s="330">
        <v>20.7</v>
      </c>
    </row>
    <row r="137" spans="1:13" ht="15.75" thickBot="1" x14ac:dyDescent="0.3">
      <c r="A137" s="366" t="s">
        <v>72</v>
      </c>
      <c r="B137" s="367">
        <v>0</v>
      </c>
      <c r="C137" s="367">
        <v>0</v>
      </c>
      <c r="D137" s="367">
        <v>103.64</v>
      </c>
      <c r="E137" s="367">
        <v>0</v>
      </c>
      <c r="F137" s="367">
        <v>0</v>
      </c>
      <c r="G137" s="367">
        <v>103.64</v>
      </c>
      <c r="H137" s="367">
        <v>0</v>
      </c>
      <c r="I137" s="367">
        <v>0</v>
      </c>
      <c r="J137" s="367">
        <v>0</v>
      </c>
      <c r="K137" s="368">
        <v>0</v>
      </c>
      <c r="L137" s="330">
        <v>207.28</v>
      </c>
      <c r="M137" s="330">
        <v>20.728000000000002</v>
      </c>
    </row>
    <row r="138" spans="1:13" ht="15.75" thickBot="1" x14ac:dyDescent="0.3">
      <c r="A138" s="366" t="s">
        <v>82</v>
      </c>
      <c r="B138" s="367">
        <v>103.5</v>
      </c>
      <c r="C138" s="367">
        <v>0</v>
      </c>
      <c r="D138" s="367">
        <v>0</v>
      </c>
      <c r="E138" s="367">
        <v>0</v>
      </c>
      <c r="F138" s="367">
        <v>0</v>
      </c>
      <c r="G138" s="367">
        <v>0</v>
      </c>
      <c r="H138" s="367">
        <v>0</v>
      </c>
      <c r="I138" s="367">
        <v>103.5</v>
      </c>
      <c r="J138" s="367">
        <v>0</v>
      </c>
      <c r="K138" s="368">
        <v>0</v>
      </c>
      <c r="L138" s="330">
        <v>207</v>
      </c>
      <c r="M138" s="330">
        <v>20.7</v>
      </c>
    </row>
    <row r="139" spans="1:13" ht="15.75" thickBot="1" x14ac:dyDescent="0.3">
      <c r="A139" s="366" t="s">
        <v>98</v>
      </c>
      <c r="B139" s="367">
        <v>0</v>
      </c>
      <c r="C139" s="367">
        <v>10</v>
      </c>
      <c r="D139" s="367">
        <v>0</v>
      </c>
      <c r="E139" s="367">
        <v>0</v>
      </c>
      <c r="F139" s="367">
        <v>0</v>
      </c>
      <c r="G139" s="367">
        <v>0</v>
      </c>
      <c r="H139" s="367">
        <v>0</v>
      </c>
      <c r="I139" s="367">
        <v>0</v>
      </c>
      <c r="J139" s="367">
        <v>10</v>
      </c>
      <c r="K139" s="368">
        <v>0</v>
      </c>
      <c r="L139" s="330">
        <v>20</v>
      </c>
      <c r="M139" s="330">
        <v>2</v>
      </c>
    </row>
    <row r="140" spans="1:13" ht="15.75" thickBot="1" x14ac:dyDescent="0.3">
      <c r="A140" s="366" t="s">
        <v>36</v>
      </c>
      <c r="B140" s="367">
        <v>0</v>
      </c>
      <c r="C140" s="367">
        <v>14.5</v>
      </c>
      <c r="D140" s="367">
        <v>5.13</v>
      </c>
      <c r="E140" s="367">
        <v>7.88</v>
      </c>
      <c r="F140" s="367">
        <v>5</v>
      </c>
      <c r="G140" s="367">
        <v>0</v>
      </c>
      <c r="H140" s="367">
        <v>6.63</v>
      </c>
      <c r="I140" s="367">
        <v>5</v>
      </c>
      <c r="J140" s="367">
        <v>9.5</v>
      </c>
      <c r="K140" s="368">
        <v>13.3</v>
      </c>
      <c r="L140" s="330">
        <v>66.94</v>
      </c>
      <c r="M140" s="330">
        <v>6.694</v>
      </c>
    </row>
    <row r="141" spans="1:13" ht="15.75" thickBot="1" x14ac:dyDescent="0.3">
      <c r="A141" s="366" t="s">
        <v>73</v>
      </c>
      <c r="B141" s="367">
        <v>0</v>
      </c>
      <c r="C141" s="367">
        <v>72.28</v>
      </c>
      <c r="D141" s="367">
        <v>0</v>
      </c>
      <c r="E141" s="367">
        <v>72.52</v>
      </c>
      <c r="F141" s="367">
        <v>0</v>
      </c>
      <c r="G141" s="367">
        <v>0</v>
      </c>
      <c r="H141" s="367">
        <v>72.52</v>
      </c>
      <c r="I141" s="367">
        <v>0</v>
      </c>
      <c r="J141" s="367">
        <v>72.28</v>
      </c>
      <c r="K141" s="368">
        <v>0</v>
      </c>
      <c r="L141" s="330">
        <v>289.60000000000002</v>
      </c>
      <c r="M141" s="330">
        <v>28.96</v>
      </c>
    </row>
    <row r="142" spans="1:13" ht="15.75" thickBot="1" x14ac:dyDescent="0.3">
      <c r="A142" s="366" t="s">
        <v>37</v>
      </c>
      <c r="B142" s="367">
        <v>0</v>
      </c>
      <c r="C142" s="367">
        <v>0</v>
      </c>
      <c r="D142" s="367">
        <v>0</v>
      </c>
      <c r="E142" s="367">
        <v>34</v>
      </c>
      <c r="F142" s="367">
        <v>0</v>
      </c>
      <c r="G142" s="367">
        <v>0</v>
      </c>
      <c r="H142" s="367">
        <v>0</v>
      </c>
      <c r="I142" s="367">
        <v>33.799999999999997</v>
      </c>
      <c r="J142" s="367">
        <v>0</v>
      </c>
      <c r="K142" s="368">
        <v>0</v>
      </c>
      <c r="L142" s="330">
        <v>67.8</v>
      </c>
      <c r="M142" s="330">
        <v>6.7799999999999994</v>
      </c>
    </row>
    <row r="143" spans="1:13" ht="15.75" thickBot="1" x14ac:dyDescent="0.3">
      <c r="A143" s="366" t="s">
        <v>143</v>
      </c>
      <c r="B143" s="367">
        <v>34.299999999999997</v>
      </c>
      <c r="C143" s="367">
        <v>11.4</v>
      </c>
      <c r="D143" s="367">
        <v>20</v>
      </c>
      <c r="E143" s="367">
        <v>0</v>
      </c>
      <c r="F143" s="367">
        <v>38.5</v>
      </c>
      <c r="G143" s="367">
        <v>53.5</v>
      </c>
      <c r="H143" s="367">
        <v>50.2</v>
      </c>
      <c r="I143" s="367">
        <v>0</v>
      </c>
      <c r="J143" s="367">
        <v>0</v>
      </c>
      <c r="K143" s="368">
        <v>0</v>
      </c>
      <c r="L143" s="330">
        <v>207.89999999999998</v>
      </c>
      <c r="M143" s="330">
        <v>20.79</v>
      </c>
    </row>
    <row r="144" spans="1:13" ht="15.75" thickBot="1" x14ac:dyDescent="0.3">
      <c r="A144" s="366" t="s">
        <v>81</v>
      </c>
      <c r="B144" s="367">
        <v>65.69</v>
      </c>
      <c r="C144" s="367">
        <v>56</v>
      </c>
      <c r="D144" s="367">
        <v>21.649000000000001</v>
      </c>
      <c r="E144" s="367">
        <v>0</v>
      </c>
      <c r="F144" s="367">
        <v>107.62</v>
      </c>
      <c r="G144" s="367">
        <v>60.15</v>
      </c>
      <c r="H144" s="367">
        <v>22.61</v>
      </c>
      <c r="I144" s="367">
        <v>48.46</v>
      </c>
      <c r="J144" s="367">
        <v>22.61</v>
      </c>
      <c r="K144" s="368">
        <v>0</v>
      </c>
      <c r="L144" s="330">
        <v>404.78899999999999</v>
      </c>
      <c r="M144" s="330">
        <v>40.478899999999996</v>
      </c>
    </row>
    <row r="145" spans="1:13" ht="15.75" thickBot="1" x14ac:dyDescent="0.3">
      <c r="A145" s="187" t="s">
        <v>307</v>
      </c>
      <c r="B145" s="367">
        <v>0</v>
      </c>
      <c r="C145" s="367">
        <v>0</v>
      </c>
      <c r="D145" s="367">
        <v>0</v>
      </c>
      <c r="E145" s="367">
        <v>0</v>
      </c>
      <c r="F145" s="367">
        <v>0</v>
      </c>
      <c r="G145" s="367">
        <v>0</v>
      </c>
      <c r="H145" s="367">
        <v>0</v>
      </c>
      <c r="I145" s="367">
        <v>0</v>
      </c>
      <c r="J145" s="367">
        <v>0</v>
      </c>
      <c r="K145" s="368">
        <v>0</v>
      </c>
      <c r="L145" s="330">
        <v>0</v>
      </c>
      <c r="M145" s="330">
        <v>0</v>
      </c>
    </row>
    <row r="146" spans="1:13" ht="15.75" thickBot="1" x14ac:dyDescent="0.3">
      <c r="A146" s="366" t="s">
        <v>337</v>
      </c>
      <c r="B146" s="367">
        <v>0</v>
      </c>
      <c r="C146" s="367">
        <v>0</v>
      </c>
      <c r="D146" s="367">
        <v>0</v>
      </c>
      <c r="E146" s="367">
        <v>0</v>
      </c>
      <c r="F146" s="367">
        <v>0</v>
      </c>
      <c r="G146" s="367">
        <v>0</v>
      </c>
      <c r="H146" s="367">
        <v>0</v>
      </c>
      <c r="I146" s="367">
        <v>0</v>
      </c>
      <c r="J146" s="367">
        <v>0</v>
      </c>
      <c r="K146" s="368">
        <v>75.87</v>
      </c>
      <c r="L146" s="330">
        <v>75.87</v>
      </c>
      <c r="M146" s="330">
        <v>7.5870000000000006</v>
      </c>
    </row>
    <row r="147" spans="1:13" ht="15.75" thickBot="1" x14ac:dyDescent="0.3">
      <c r="A147" s="366" t="s">
        <v>66</v>
      </c>
      <c r="B147" s="367">
        <v>0</v>
      </c>
      <c r="C147" s="367">
        <v>5.0999999999999996</v>
      </c>
      <c r="D147" s="367">
        <v>0</v>
      </c>
      <c r="E147" s="367">
        <v>5.0999999999999996</v>
      </c>
      <c r="F147" s="367">
        <v>0</v>
      </c>
      <c r="G147" s="367">
        <v>5.0999999999999996</v>
      </c>
      <c r="H147" s="367">
        <v>0</v>
      </c>
      <c r="I147" s="367">
        <v>5.0999999999999996</v>
      </c>
      <c r="J147" s="367">
        <v>0</v>
      </c>
      <c r="K147" s="368">
        <v>19.5</v>
      </c>
      <c r="L147" s="330">
        <v>39.9</v>
      </c>
      <c r="M147" s="330">
        <v>3.9899999999999998</v>
      </c>
    </row>
    <row r="148" spans="1:13" ht="32.25" thickBot="1" x14ac:dyDescent="0.3">
      <c r="A148" s="76" t="s">
        <v>427</v>
      </c>
      <c r="B148" s="367">
        <v>0</v>
      </c>
      <c r="C148" s="367">
        <v>0</v>
      </c>
      <c r="D148" s="367">
        <v>0</v>
      </c>
      <c r="E148" s="367">
        <v>0</v>
      </c>
      <c r="F148" s="367">
        <v>0</v>
      </c>
      <c r="G148" s="367">
        <v>0</v>
      </c>
      <c r="H148" s="367">
        <v>0</v>
      </c>
      <c r="I148" s="367">
        <v>0</v>
      </c>
      <c r="J148" s="367">
        <v>1</v>
      </c>
      <c r="K148" s="368">
        <v>0</v>
      </c>
      <c r="L148" s="330">
        <v>1</v>
      </c>
      <c r="M148" s="330">
        <v>0.1</v>
      </c>
    </row>
    <row r="149" spans="1:13" ht="15.75" thickBot="1" x14ac:dyDescent="0.3">
      <c r="A149" s="366" t="s">
        <v>22</v>
      </c>
      <c r="B149" s="367">
        <v>0</v>
      </c>
      <c r="C149" s="367">
        <v>0</v>
      </c>
      <c r="D149" s="367">
        <v>0</v>
      </c>
      <c r="E149" s="367">
        <v>1.3</v>
      </c>
      <c r="F149" s="367">
        <v>0</v>
      </c>
      <c r="G149" s="367">
        <v>0</v>
      </c>
      <c r="H149" s="367">
        <v>1.3</v>
      </c>
      <c r="I149" s="367">
        <v>0</v>
      </c>
      <c r="J149" s="367">
        <v>0</v>
      </c>
      <c r="K149" s="368">
        <v>1.3</v>
      </c>
      <c r="L149" s="330">
        <v>3.9000000000000004</v>
      </c>
      <c r="M149" s="330">
        <v>0.39</v>
      </c>
    </row>
    <row r="150" spans="1:13" ht="15.75" thickBot="1" x14ac:dyDescent="0.3">
      <c r="A150" s="366" t="s">
        <v>64</v>
      </c>
      <c r="B150" s="367">
        <v>0</v>
      </c>
      <c r="C150" s="367">
        <v>1.3</v>
      </c>
      <c r="D150" s="367">
        <v>0</v>
      </c>
      <c r="E150" s="367">
        <v>0</v>
      </c>
      <c r="F150" s="367">
        <v>1.3</v>
      </c>
      <c r="G150" s="367">
        <v>0</v>
      </c>
      <c r="H150" s="367">
        <v>0</v>
      </c>
      <c r="I150" s="367">
        <v>0</v>
      </c>
      <c r="J150" s="367">
        <v>1.3</v>
      </c>
      <c r="K150" s="368">
        <v>0</v>
      </c>
      <c r="L150" s="330">
        <v>3.9000000000000004</v>
      </c>
      <c r="M150" s="330">
        <v>0.39</v>
      </c>
    </row>
    <row r="151" spans="1:13" ht="16.5" thickBot="1" x14ac:dyDescent="0.3">
      <c r="A151" s="76" t="s">
        <v>384</v>
      </c>
      <c r="B151" s="367">
        <v>0</v>
      </c>
      <c r="C151" s="367">
        <v>10</v>
      </c>
      <c r="D151" s="367">
        <v>0</v>
      </c>
      <c r="E151" s="367">
        <v>0</v>
      </c>
      <c r="F151" s="367">
        <v>0</v>
      </c>
      <c r="G151" s="367">
        <v>0</v>
      </c>
      <c r="H151" s="367">
        <v>10</v>
      </c>
      <c r="I151" s="367">
        <v>0</v>
      </c>
      <c r="J151" s="367">
        <v>0</v>
      </c>
      <c r="K151" s="368">
        <v>0</v>
      </c>
      <c r="L151" s="330">
        <v>20</v>
      </c>
      <c r="M151" s="330">
        <v>2</v>
      </c>
    </row>
    <row r="152" spans="1:13" ht="15.75" thickBot="1" x14ac:dyDescent="0.3">
      <c r="A152" s="366" t="s">
        <v>319</v>
      </c>
      <c r="B152" s="367">
        <v>0</v>
      </c>
      <c r="C152" s="367">
        <v>0</v>
      </c>
      <c r="D152" s="367">
        <v>0</v>
      </c>
      <c r="E152" s="367">
        <v>0</v>
      </c>
      <c r="F152" s="367">
        <v>10</v>
      </c>
      <c r="G152" s="367">
        <v>0</v>
      </c>
      <c r="H152" s="367">
        <v>0</v>
      </c>
      <c r="I152" s="367">
        <v>0</v>
      </c>
      <c r="J152" s="367">
        <v>10</v>
      </c>
      <c r="K152" s="368">
        <v>0</v>
      </c>
      <c r="L152" s="330">
        <v>20</v>
      </c>
      <c r="M152" s="330">
        <v>2</v>
      </c>
    </row>
    <row r="153" spans="1:13" ht="15.75" thickBot="1" x14ac:dyDescent="0.3">
      <c r="A153" s="366" t="s">
        <v>19</v>
      </c>
      <c r="B153" s="367">
        <v>2.9000000000000004</v>
      </c>
      <c r="C153" s="367">
        <v>2</v>
      </c>
      <c r="D153" s="367">
        <v>3.4400000000000004</v>
      </c>
      <c r="E153" s="367">
        <v>1.6</v>
      </c>
      <c r="F153" s="367">
        <v>2.2999999999999998</v>
      </c>
      <c r="G153" s="367">
        <v>3.5</v>
      </c>
      <c r="H153" s="367">
        <v>2.5</v>
      </c>
      <c r="I153" s="367">
        <v>5.3</v>
      </c>
      <c r="J153" s="367">
        <v>3</v>
      </c>
      <c r="K153" s="368">
        <v>3.2800000000000002</v>
      </c>
      <c r="L153" s="330">
        <v>29.82</v>
      </c>
      <c r="M153" s="330">
        <v>2.9820000000000002</v>
      </c>
    </row>
    <row r="154" spans="1:13" ht="16.5" thickBot="1" x14ac:dyDescent="0.3">
      <c r="A154" s="76" t="s">
        <v>383</v>
      </c>
      <c r="B154" s="367">
        <v>0</v>
      </c>
      <c r="C154" s="367">
        <v>0</v>
      </c>
      <c r="D154" s="367">
        <v>0</v>
      </c>
      <c r="E154" s="367">
        <v>0</v>
      </c>
      <c r="F154" s="367">
        <v>0</v>
      </c>
      <c r="G154" s="367">
        <v>0</v>
      </c>
      <c r="H154" s="367">
        <v>0</v>
      </c>
      <c r="I154" s="367">
        <v>0</v>
      </c>
      <c r="J154" s="367">
        <v>0</v>
      </c>
      <c r="K154" s="368">
        <v>0</v>
      </c>
      <c r="L154" s="330">
        <v>0</v>
      </c>
      <c r="M154" s="330">
        <v>0</v>
      </c>
    </row>
    <row r="155" spans="1:13" ht="15.75" thickBot="1" x14ac:dyDescent="0.3">
      <c r="A155" s="366" t="s">
        <v>97</v>
      </c>
      <c r="B155" s="367">
        <v>0</v>
      </c>
      <c r="C155" s="367">
        <v>5</v>
      </c>
      <c r="D155" s="367">
        <v>0</v>
      </c>
      <c r="E155" s="367">
        <v>0</v>
      </c>
      <c r="F155" s="367">
        <v>0</v>
      </c>
      <c r="G155" s="367">
        <v>4</v>
      </c>
      <c r="H155" s="367">
        <v>1.7</v>
      </c>
      <c r="I155" s="367">
        <v>0</v>
      </c>
      <c r="J155" s="367">
        <v>0</v>
      </c>
      <c r="K155" s="368">
        <v>0</v>
      </c>
      <c r="L155" s="330">
        <v>10.7</v>
      </c>
      <c r="M155" s="330">
        <v>1.0699999999999998</v>
      </c>
    </row>
    <row r="156" spans="1:13" ht="15.75" thickBot="1" x14ac:dyDescent="0.3">
      <c r="A156" s="366" t="s">
        <v>350</v>
      </c>
      <c r="B156" s="367">
        <v>0</v>
      </c>
      <c r="C156" s="367">
        <v>0</v>
      </c>
      <c r="D156" s="367">
        <v>0</v>
      </c>
      <c r="E156" s="367">
        <v>21</v>
      </c>
      <c r="F156" s="367">
        <v>0</v>
      </c>
      <c r="G156" s="367">
        <v>0</v>
      </c>
      <c r="H156" s="367">
        <v>0</v>
      </c>
      <c r="I156" s="367">
        <v>0</v>
      </c>
      <c r="J156" s="367">
        <v>0</v>
      </c>
      <c r="K156" s="368">
        <v>0</v>
      </c>
      <c r="L156" s="330">
        <v>21</v>
      </c>
      <c r="M156" s="330">
        <v>2.1</v>
      </c>
    </row>
    <row r="157" spans="1:13" ht="15.75" thickBot="1" x14ac:dyDescent="0.3">
      <c r="A157" s="369" t="s">
        <v>144</v>
      </c>
      <c r="B157" s="370">
        <v>44.5</v>
      </c>
      <c r="C157" s="370">
        <v>26.7</v>
      </c>
      <c r="D157" s="370">
        <v>28</v>
      </c>
      <c r="E157" s="370">
        <v>32.78</v>
      </c>
      <c r="F157" s="370">
        <v>50.28</v>
      </c>
      <c r="G157" s="370">
        <v>46</v>
      </c>
      <c r="H157" s="370">
        <v>43.98</v>
      </c>
      <c r="I157" s="370">
        <v>27.7</v>
      </c>
      <c r="J157" s="370">
        <v>35.700000000000003</v>
      </c>
      <c r="K157" s="370">
        <v>54.9</v>
      </c>
      <c r="L157" s="371">
        <v>390.53999999999996</v>
      </c>
      <c r="M157" s="371">
        <v>39.053999999999995</v>
      </c>
    </row>
    <row r="158" spans="1:13" ht="15.75" thickBot="1" x14ac:dyDescent="0.3">
      <c r="A158" s="369" t="s">
        <v>145</v>
      </c>
      <c r="B158" s="370">
        <v>71.099999999999994</v>
      </c>
      <c r="C158" s="370">
        <v>61.910000000000004</v>
      </c>
      <c r="D158" s="370">
        <v>262.42700000000002</v>
      </c>
      <c r="E158" s="370">
        <v>95.094999999999999</v>
      </c>
      <c r="F158" s="370">
        <v>239.65799999999999</v>
      </c>
      <c r="G158" s="370">
        <v>119.16499999999999</v>
      </c>
      <c r="H158" s="370">
        <v>56.32</v>
      </c>
      <c r="I158" s="370">
        <v>188.92</v>
      </c>
      <c r="J158" s="370">
        <v>48.89</v>
      </c>
      <c r="K158" s="370">
        <v>94.95</v>
      </c>
      <c r="L158" s="371">
        <v>1238.4350000000002</v>
      </c>
      <c r="M158" s="371">
        <v>123.84350000000002</v>
      </c>
    </row>
    <row r="159" spans="1:13" ht="15.75" thickBot="1" x14ac:dyDescent="0.3">
      <c r="A159" s="369" t="s">
        <v>146</v>
      </c>
      <c r="B159" s="370">
        <v>0</v>
      </c>
      <c r="C159" s="370">
        <v>38.1</v>
      </c>
      <c r="D159" s="370">
        <v>0</v>
      </c>
      <c r="E159" s="370">
        <v>106.9</v>
      </c>
      <c r="F159" s="370">
        <v>38.1</v>
      </c>
      <c r="G159" s="370">
        <v>96.9</v>
      </c>
      <c r="H159" s="370">
        <v>48.1</v>
      </c>
      <c r="I159" s="370">
        <v>112.9</v>
      </c>
      <c r="J159" s="370">
        <v>0</v>
      </c>
      <c r="K159" s="370">
        <v>101</v>
      </c>
      <c r="L159" s="371">
        <v>542</v>
      </c>
      <c r="M159" s="371">
        <v>54.2</v>
      </c>
    </row>
    <row r="160" spans="1:13" ht="15.75" thickBot="1" x14ac:dyDescent="0.3">
      <c r="A160" s="369" t="s">
        <v>147</v>
      </c>
      <c r="B160" s="370">
        <v>12.75</v>
      </c>
      <c r="C160" s="370">
        <v>125</v>
      </c>
      <c r="D160" s="370">
        <v>15.3</v>
      </c>
      <c r="E160" s="370">
        <v>10</v>
      </c>
      <c r="F160" s="370">
        <v>0</v>
      </c>
      <c r="G160" s="370">
        <v>12.75</v>
      </c>
      <c r="H160" s="370">
        <v>10</v>
      </c>
      <c r="I160" s="370">
        <v>28.75</v>
      </c>
      <c r="J160" s="370">
        <v>0</v>
      </c>
      <c r="K160" s="370">
        <v>15.3</v>
      </c>
      <c r="L160" s="371">
        <v>229.85000000000002</v>
      </c>
      <c r="M160" s="371">
        <v>22.985000000000003</v>
      </c>
    </row>
    <row r="161" spans="1:13" ht="15.75" thickBot="1" x14ac:dyDescent="0.3">
      <c r="A161" s="369" t="s">
        <v>148</v>
      </c>
      <c r="B161" s="370">
        <v>178.5</v>
      </c>
      <c r="C161" s="370">
        <v>291.94</v>
      </c>
      <c r="D161" s="370">
        <v>220.64</v>
      </c>
      <c r="E161" s="370">
        <v>245.36</v>
      </c>
      <c r="F161" s="370">
        <v>238.5</v>
      </c>
      <c r="G161" s="370">
        <v>224.24</v>
      </c>
      <c r="H161" s="370">
        <v>245.36</v>
      </c>
      <c r="I161" s="370">
        <v>239.5</v>
      </c>
      <c r="J161" s="370">
        <v>280.08</v>
      </c>
      <c r="K161" s="370">
        <v>282.56</v>
      </c>
      <c r="L161" s="371">
        <v>2446.6799999999998</v>
      </c>
      <c r="M161" s="371">
        <v>244.66799999999998</v>
      </c>
    </row>
    <row r="162" spans="1:13" ht="15.75" thickBot="1" x14ac:dyDescent="0.3">
      <c r="A162" s="372" t="s">
        <v>37</v>
      </c>
      <c r="B162" s="370">
        <v>34.299999999999997</v>
      </c>
      <c r="C162" s="370">
        <v>11.4</v>
      </c>
      <c r="D162" s="370">
        <v>20</v>
      </c>
      <c r="E162" s="370">
        <v>34</v>
      </c>
      <c r="F162" s="370">
        <v>38.5</v>
      </c>
      <c r="G162" s="370">
        <v>53.5</v>
      </c>
      <c r="H162" s="370">
        <v>50.2</v>
      </c>
      <c r="I162" s="370">
        <v>33.799999999999997</v>
      </c>
      <c r="J162" s="370">
        <v>0</v>
      </c>
      <c r="K162" s="370">
        <v>0</v>
      </c>
      <c r="L162" s="371">
        <v>275.7</v>
      </c>
      <c r="M162" s="371">
        <v>27.57</v>
      </c>
    </row>
    <row r="163" spans="1:13" ht="15.75" thickBot="1" x14ac:dyDescent="0.3">
      <c r="A163" s="372" t="s">
        <v>179</v>
      </c>
      <c r="B163" s="370">
        <v>65.69</v>
      </c>
      <c r="C163" s="370">
        <v>56</v>
      </c>
      <c r="D163" s="370">
        <v>21.649000000000001</v>
      </c>
      <c r="E163" s="370">
        <v>0</v>
      </c>
      <c r="F163" s="370">
        <v>107.62</v>
      </c>
      <c r="G163" s="370">
        <v>60.15</v>
      </c>
      <c r="H163" s="370">
        <v>22.61</v>
      </c>
      <c r="I163" s="370">
        <v>48.46</v>
      </c>
      <c r="J163" s="370">
        <v>22.61</v>
      </c>
      <c r="K163" s="370">
        <v>75.87</v>
      </c>
      <c r="L163" s="371">
        <v>480.65899999999999</v>
      </c>
      <c r="M163" s="371">
        <v>48.065899999999999</v>
      </c>
    </row>
    <row r="164" spans="1:13" ht="15.75" thickBot="1" x14ac:dyDescent="0.3">
      <c r="A164" s="372" t="s">
        <v>80</v>
      </c>
      <c r="B164" s="370">
        <v>6</v>
      </c>
      <c r="C164" s="370">
        <v>0</v>
      </c>
      <c r="D164" s="370">
        <v>38.5</v>
      </c>
      <c r="E164" s="370">
        <v>0</v>
      </c>
      <c r="F164" s="370">
        <v>0</v>
      </c>
      <c r="G164" s="370">
        <v>38.5</v>
      </c>
      <c r="H164" s="370">
        <v>0</v>
      </c>
      <c r="I164" s="370">
        <v>14</v>
      </c>
      <c r="J164" s="370">
        <v>0</v>
      </c>
      <c r="K164" s="370">
        <v>0</v>
      </c>
      <c r="L164" s="371">
        <v>97</v>
      </c>
      <c r="M164" s="371">
        <v>9.6999999999999993</v>
      </c>
    </row>
    <row r="165" spans="1:13" ht="15.75" thickBot="1" x14ac:dyDescent="0.3">
      <c r="A165" s="372" t="s">
        <v>122</v>
      </c>
      <c r="B165" s="370">
        <v>49</v>
      </c>
      <c r="C165" s="370">
        <v>54</v>
      </c>
      <c r="D165" s="370">
        <v>45</v>
      </c>
      <c r="E165" s="370">
        <v>45</v>
      </c>
      <c r="F165" s="370">
        <v>45</v>
      </c>
      <c r="G165" s="370">
        <v>45</v>
      </c>
      <c r="H165" s="370">
        <v>59.4</v>
      </c>
      <c r="I165" s="370">
        <v>45</v>
      </c>
      <c r="J165" s="370">
        <v>45</v>
      </c>
      <c r="K165" s="373">
        <v>45</v>
      </c>
      <c r="L165" s="371">
        <v>477.4</v>
      </c>
      <c r="M165" s="371">
        <v>47.739999999999995</v>
      </c>
    </row>
    <row r="166" spans="1:13" ht="15.75" thickBot="1" x14ac:dyDescent="0.3">
      <c r="A166" s="372" t="s">
        <v>71</v>
      </c>
      <c r="B166" s="370">
        <v>0</v>
      </c>
      <c r="C166" s="370">
        <v>10</v>
      </c>
      <c r="D166" s="370">
        <v>0</v>
      </c>
      <c r="E166" s="370">
        <v>21</v>
      </c>
      <c r="F166" s="370">
        <v>10</v>
      </c>
      <c r="G166" s="370">
        <v>0</v>
      </c>
      <c r="H166" s="370">
        <v>10</v>
      </c>
      <c r="I166" s="370">
        <v>0</v>
      </c>
      <c r="J166" s="370">
        <v>10</v>
      </c>
      <c r="K166" s="370">
        <v>0</v>
      </c>
      <c r="L166" s="371">
        <v>61</v>
      </c>
      <c r="M166" s="371">
        <v>6.1</v>
      </c>
    </row>
    <row r="168" spans="1:13" x14ac:dyDescent="0.25">
      <c r="A168" s="65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C1020"/>
  <sheetViews>
    <sheetView topLeftCell="A718" workbookViewId="0">
      <selection activeCell="M456" sqref="M456"/>
    </sheetView>
  </sheetViews>
  <sheetFormatPr defaultRowHeight="15" x14ac:dyDescent="0.25"/>
  <cols>
    <col min="1" max="1" width="30.85546875" style="375" customWidth="1"/>
    <col min="2" max="2" width="21.5703125" style="94" customWidth="1"/>
    <col min="3" max="3" width="13.42578125" style="420" customWidth="1"/>
    <col min="4" max="4" width="8.28515625" style="420" customWidth="1"/>
    <col min="5" max="5" width="10" style="94" customWidth="1"/>
    <col min="6" max="6" width="11.42578125" style="96" customWidth="1"/>
    <col min="7" max="7" width="10" style="96" customWidth="1"/>
    <col min="8" max="8" width="11.42578125" style="96" customWidth="1"/>
    <col min="9" max="9" width="12.140625" style="96" customWidth="1"/>
    <col min="10" max="10" width="19.85546875" style="421" customWidth="1"/>
    <col min="11" max="13" width="9.140625" style="79"/>
    <col min="14" max="94" width="9.140625" style="75"/>
  </cols>
  <sheetData>
    <row r="1" spans="1:173" s="40" customFormat="1" x14ac:dyDescent="0.25">
      <c r="A1" s="374"/>
      <c r="B1" s="102"/>
      <c r="C1" s="205" t="s">
        <v>278</v>
      </c>
      <c r="D1" s="205"/>
      <c r="E1" s="205"/>
      <c r="F1" s="205"/>
      <c r="G1" s="205"/>
      <c r="H1" s="205"/>
      <c r="I1" s="205"/>
      <c r="J1" s="312"/>
      <c r="K1" s="79"/>
      <c r="L1" s="79"/>
      <c r="M1" s="79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</row>
    <row r="2" spans="1:173" s="40" customFormat="1" x14ac:dyDescent="0.25">
      <c r="A2" s="374"/>
      <c r="B2" s="102"/>
      <c r="C2" s="103" t="s">
        <v>246</v>
      </c>
      <c r="D2" s="103"/>
      <c r="E2" s="103"/>
      <c r="F2" s="103"/>
      <c r="G2" s="103"/>
      <c r="H2" s="103"/>
      <c r="I2" s="103"/>
      <c r="J2" s="312"/>
      <c r="K2" s="79"/>
      <c r="L2" s="79"/>
      <c r="M2" s="79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</row>
    <row r="3" spans="1:173" s="40" customFormat="1" x14ac:dyDescent="0.25">
      <c r="A3" s="374"/>
      <c r="B3" s="102"/>
      <c r="C3" s="103" t="s">
        <v>283</v>
      </c>
      <c r="D3" s="103"/>
      <c r="E3" s="103"/>
      <c r="F3" s="103"/>
      <c r="G3" s="103"/>
      <c r="H3" s="103"/>
      <c r="I3" s="103"/>
      <c r="J3" s="312"/>
      <c r="K3" s="79"/>
      <c r="L3" s="79"/>
      <c r="M3" s="79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</row>
    <row r="4" spans="1:173" x14ac:dyDescent="0.25">
      <c r="A4" s="374"/>
      <c r="B4" s="102"/>
      <c r="C4" s="102"/>
      <c r="D4" s="102"/>
      <c r="E4" s="103"/>
      <c r="F4" s="103"/>
      <c r="G4" s="103"/>
      <c r="H4" s="103"/>
      <c r="I4" s="103"/>
      <c r="J4" s="291"/>
    </row>
    <row r="5" spans="1:173" ht="15.75" thickBot="1" x14ac:dyDescent="0.3">
      <c r="A5" s="375" t="s">
        <v>2</v>
      </c>
      <c r="C5" s="245"/>
      <c r="D5" s="94"/>
      <c r="J5" s="312"/>
    </row>
    <row r="6" spans="1:173" ht="26.25" customHeight="1" x14ac:dyDescent="0.25">
      <c r="A6" s="486" t="s">
        <v>234</v>
      </c>
      <c r="B6" s="487"/>
      <c r="C6" s="488" t="s">
        <v>230</v>
      </c>
      <c r="D6" s="210" t="s">
        <v>3</v>
      </c>
      <c r="E6" s="211" t="s">
        <v>3</v>
      </c>
      <c r="F6" s="463" t="s">
        <v>231</v>
      </c>
      <c r="G6" s="464"/>
      <c r="H6" s="465"/>
      <c r="I6" s="210" t="s">
        <v>4</v>
      </c>
      <c r="J6" s="376" t="s">
        <v>232</v>
      </c>
    </row>
    <row r="7" spans="1:173" ht="15.75" thickBot="1" x14ac:dyDescent="0.3">
      <c r="A7" s="491" t="s">
        <v>233</v>
      </c>
      <c r="B7" s="492"/>
      <c r="C7" s="489"/>
      <c r="D7" s="216" t="s">
        <v>5</v>
      </c>
      <c r="E7" s="217" t="s">
        <v>5</v>
      </c>
      <c r="F7" s="218"/>
      <c r="G7" s="219"/>
      <c r="H7" s="220"/>
      <c r="I7" s="216" t="s">
        <v>6</v>
      </c>
      <c r="J7" s="297"/>
    </row>
    <row r="8" spans="1:173" ht="15.75" thickBot="1" x14ac:dyDescent="0.3">
      <c r="A8" s="493"/>
      <c r="B8" s="494"/>
      <c r="C8" s="490"/>
      <c r="D8" s="224" t="s">
        <v>7</v>
      </c>
      <c r="E8" s="224" t="s">
        <v>8</v>
      </c>
      <c r="F8" s="224" t="s">
        <v>9</v>
      </c>
      <c r="G8" s="224" t="s">
        <v>10</v>
      </c>
      <c r="H8" s="225" t="s">
        <v>11</v>
      </c>
      <c r="I8" s="225" t="s">
        <v>12</v>
      </c>
      <c r="J8" s="377"/>
    </row>
    <row r="9" spans="1:173" x14ac:dyDescent="0.25">
      <c r="A9" s="378"/>
      <c r="B9" s="239" t="s">
        <v>13</v>
      </c>
      <c r="C9" s="240"/>
      <c r="D9" s="99"/>
      <c r="E9" s="212"/>
      <c r="F9" s="97"/>
      <c r="G9" s="97"/>
      <c r="H9" s="228"/>
      <c r="I9" s="97"/>
      <c r="J9" s="376"/>
    </row>
    <row r="10" spans="1:173" s="25" customFormat="1" ht="30" x14ac:dyDescent="0.25">
      <c r="A10" s="379" t="s">
        <v>173</v>
      </c>
      <c r="B10" s="94"/>
      <c r="C10" s="95" t="s">
        <v>251</v>
      </c>
      <c r="D10" s="97"/>
      <c r="E10" s="97"/>
      <c r="F10" s="190">
        <v>7.5</v>
      </c>
      <c r="G10" s="97">
        <v>7.5</v>
      </c>
      <c r="H10" s="97">
        <v>18.399999999999999</v>
      </c>
      <c r="I10" s="190">
        <v>171.1</v>
      </c>
      <c r="J10" s="297" t="s">
        <v>56</v>
      </c>
      <c r="K10" s="79"/>
      <c r="L10" s="79"/>
      <c r="M10" s="79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s="25" customFormat="1" x14ac:dyDescent="0.25">
      <c r="A11" s="379"/>
      <c r="B11" s="94" t="s">
        <v>96</v>
      </c>
      <c r="C11" s="95"/>
      <c r="D11" s="97">
        <v>15</v>
      </c>
      <c r="E11" s="97">
        <v>15</v>
      </c>
      <c r="F11" s="97"/>
      <c r="G11" s="96"/>
      <c r="H11" s="97"/>
      <c r="I11" s="96"/>
      <c r="J11" s="297"/>
      <c r="K11" s="79"/>
      <c r="L11" s="79"/>
      <c r="M11" s="79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s="25" customFormat="1" x14ac:dyDescent="0.25">
      <c r="A12" s="379"/>
      <c r="B12" s="94" t="s">
        <v>16</v>
      </c>
      <c r="C12" s="95"/>
      <c r="D12" s="97">
        <v>75</v>
      </c>
      <c r="E12" s="97">
        <v>75</v>
      </c>
      <c r="F12" s="97"/>
      <c r="G12" s="96"/>
      <c r="H12" s="97"/>
      <c r="I12" s="96"/>
      <c r="J12" s="297"/>
      <c r="K12" s="79"/>
      <c r="L12" s="79"/>
      <c r="M12" s="79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s="25" customFormat="1" x14ac:dyDescent="0.25">
      <c r="A13" s="379"/>
      <c r="B13" s="94" t="s">
        <v>17</v>
      </c>
      <c r="C13" s="95"/>
      <c r="D13" s="97">
        <v>57</v>
      </c>
      <c r="E13" s="97">
        <v>57</v>
      </c>
      <c r="F13" s="97"/>
      <c r="G13" s="96"/>
      <c r="H13" s="97"/>
      <c r="I13" s="96"/>
      <c r="J13" s="297"/>
      <c r="K13" s="79"/>
      <c r="L13" s="79"/>
      <c r="M13" s="79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s="25" customFormat="1" x14ac:dyDescent="0.25">
      <c r="A14" s="379"/>
      <c r="B14" s="94" t="s">
        <v>18</v>
      </c>
      <c r="C14" s="95"/>
      <c r="D14" s="97">
        <v>2</v>
      </c>
      <c r="E14" s="97">
        <v>2</v>
      </c>
      <c r="F14" s="97"/>
      <c r="G14" s="96"/>
      <c r="H14" s="97"/>
      <c r="I14" s="96"/>
      <c r="J14" s="297"/>
      <c r="K14" s="79"/>
      <c r="L14" s="79"/>
      <c r="M14" s="79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  <row r="15" spans="1:173" s="25" customFormat="1" x14ac:dyDescent="0.25">
      <c r="A15" s="379"/>
      <c r="B15" s="94" t="s">
        <v>19</v>
      </c>
      <c r="C15" s="95"/>
      <c r="D15" s="97">
        <v>0.8</v>
      </c>
      <c r="E15" s="97">
        <v>0.8</v>
      </c>
      <c r="F15" s="97"/>
      <c r="G15" s="96"/>
      <c r="H15" s="97"/>
      <c r="I15" s="96"/>
      <c r="J15" s="297"/>
      <c r="K15" s="79"/>
      <c r="L15" s="79"/>
      <c r="M15" s="79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</row>
    <row r="16" spans="1:173" s="25" customFormat="1" x14ac:dyDescent="0.25">
      <c r="A16" s="379"/>
      <c r="B16" s="94" t="s">
        <v>20</v>
      </c>
      <c r="C16" s="95"/>
      <c r="D16" s="97">
        <v>3</v>
      </c>
      <c r="E16" s="97">
        <v>3</v>
      </c>
      <c r="F16" s="97"/>
      <c r="G16" s="96"/>
      <c r="H16" s="97"/>
      <c r="I16" s="96"/>
      <c r="J16" s="297"/>
      <c r="K16" s="79"/>
      <c r="L16" s="79"/>
      <c r="M16" s="79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</row>
    <row r="17" spans="1:173" s="34" customFormat="1" x14ac:dyDescent="0.25">
      <c r="A17" s="124" t="s">
        <v>160</v>
      </c>
      <c r="B17" s="102"/>
      <c r="C17" s="104" t="s">
        <v>264</v>
      </c>
      <c r="D17" s="232"/>
      <c r="E17" s="199"/>
      <c r="F17" s="115">
        <v>0.05</v>
      </c>
      <c r="G17" s="201">
        <v>0.01</v>
      </c>
      <c r="H17" s="205">
        <v>4.42</v>
      </c>
      <c r="I17" s="201">
        <v>18</v>
      </c>
      <c r="J17" s="297" t="s">
        <v>257</v>
      </c>
      <c r="K17" s="79"/>
      <c r="L17" s="79"/>
      <c r="M17" s="79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</row>
    <row r="18" spans="1:173" s="34" customFormat="1" x14ac:dyDescent="0.25">
      <c r="A18" s="124"/>
      <c r="B18" s="102" t="s">
        <v>59</v>
      </c>
      <c r="C18" s="116"/>
      <c r="D18" s="103">
        <v>0.2</v>
      </c>
      <c r="E18" s="104">
        <v>0.2</v>
      </c>
      <c r="F18" s="115"/>
      <c r="G18" s="115"/>
      <c r="H18" s="201"/>
      <c r="I18" s="201"/>
      <c r="J18" s="297"/>
      <c r="K18" s="79"/>
      <c r="L18" s="79"/>
      <c r="M18" s="79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</row>
    <row r="19" spans="1:173" s="34" customFormat="1" x14ac:dyDescent="0.25">
      <c r="A19" s="124"/>
      <c r="B19" s="102" t="s">
        <v>50</v>
      </c>
      <c r="C19" s="116"/>
      <c r="D19" s="103">
        <v>4</v>
      </c>
      <c r="E19" s="104">
        <v>4</v>
      </c>
      <c r="F19" s="115"/>
      <c r="G19" s="115"/>
      <c r="H19" s="201"/>
      <c r="I19" s="115"/>
      <c r="J19" s="297"/>
      <c r="K19" s="79"/>
      <c r="L19" s="79"/>
      <c r="M19" s="79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</row>
    <row r="20" spans="1:173" s="34" customFormat="1" x14ac:dyDescent="0.25">
      <c r="A20" s="124"/>
      <c r="B20" s="102" t="s">
        <v>17</v>
      </c>
      <c r="C20" s="116"/>
      <c r="D20" s="103">
        <v>160</v>
      </c>
      <c r="E20" s="104">
        <v>160</v>
      </c>
      <c r="F20" s="115"/>
      <c r="G20" s="115"/>
      <c r="H20" s="201"/>
      <c r="I20" s="115"/>
      <c r="J20" s="297"/>
      <c r="K20" s="79"/>
      <c r="L20" s="79"/>
      <c r="M20" s="79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</row>
    <row r="21" spans="1:173" ht="24.75" customHeight="1" x14ac:dyDescent="0.25">
      <c r="A21" s="379" t="s">
        <v>23</v>
      </c>
      <c r="C21" s="192" t="s">
        <v>158</v>
      </c>
      <c r="D21" s="189"/>
      <c r="E21" s="191"/>
      <c r="F21" s="99">
        <v>1.9</v>
      </c>
      <c r="G21" s="95">
        <v>4.4000000000000004</v>
      </c>
      <c r="H21" s="100">
        <v>13</v>
      </c>
      <c r="I21" s="95">
        <v>99</v>
      </c>
      <c r="J21" s="297" t="s">
        <v>24</v>
      </c>
    </row>
    <row r="22" spans="1:173" x14ac:dyDescent="0.25">
      <c r="A22" s="379"/>
      <c r="B22" s="94" t="s">
        <v>25</v>
      </c>
      <c r="C22" s="95"/>
      <c r="D22" s="99">
        <v>25</v>
      </c>
      <c r="E22" s="95">
        <v>25</v>
      </c>
      <c r="F22" s="99"/>
      <c r="G22" s="95"/>
      <c r="H22" s="95"/>
      <c r="I22" s="95"/>
      <c r="J22" s="297"/>
    </row>
    <row r="23" spans="1:173" ht="15.75" thickBot="1" x14ac:dyDescent="0.3">
      <c r="A23" s="379"/>
      <c r="B23" s="94" t="s">
        <v>20</v>
      </c>
      <c r="C23" s="95"/>
      <c r="D23" s="99">
        <v>5</v>
      </c>
      <c r="E23" s="95">
        <v>5</v>
      </c>
      <c r="F23" s="99" t="s">
        <v>1</v>
      </c>
      <c r="G23" s="95"/>
      <c r="H23" s="95"/>
      <c r="I23" s="95"/>
      <c r="J23" s="297"/>
    </row>
    <row r="24" spans="1:173" ht="15.75" thickBot="1" x14ac:dyDescent="0.3">
      <c r="A24" s="380" t="s">
        <v>26</v>
      </c>
      <c r="B24" s="235"/>
      <c r="C24" s="236">
        <v>347</v>
      </c>
      <c r="D24" s="292"/>
      <c r="E24" s="236"/>
      <c r="F24" s="224">
        <f>SUM(F9:F23)</f>
        <v>9.4499999999999993</v>
      </c>
      <c r="G24" s="224">
        <f>SUM(G9:G23)</f>
        <v>11.91</v>
      </c>
      <c r="H24" s="224">
        <f>SUM(H9:H23)</f>
        <v>35.82</v>
      </c>
      <c r="I24" s="224">
        <f>SUM(I9:I23)</f>
        <v>288.10000000000002</v>
      </c>
      <c r="J24" s="377"/>
    </row>
    <row r="25" spans="1:173" s="25" customFormat="1" x14ac:dyDescent="0.25">
      <c r="A25" s="379" t="s">
        <v>27</v>
      </c>
      <c r="B25" s="94"/>
      <c r="C25" s="95">
        <v>125</v>
      </c>
      <c r="D25" s="100">
        <v>125</v>
      </c>
      <c r="E25" s="95">
        <v>125</v>
      </c>
      <c r="F25" s="190">
        <v>0.6</v>
      </c>
      <c r="G25" s="97">
        <v>0.3</v>
      </c>
      <c r="H25" s="96">
        <v>13</v>
      </c>
      <c r="I25" s="97">
        <v>57</v>
      </c>
      <c r="J25" s="297" t="s">
        <v>272</v>
      </c>
      <c r="K25" s="79"/>
      <c r="L25" s="79"/>
      <c r="M25" s="79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</row>
    <row r="26" spans="1:173" s="25" customFormat="1" ht="15.75" thickBot="1" x14ac:dyDescent="0.3">
      <c r="A26" s="379" t="s">
        <v>294</v>
      </c>
      <c r="B26" s="94"/>
      <c r="C26" s="95"/>
      <c r="D26" s="100"/>
      <c r="E26" s="95"/>
      <c r="F26" s="190"/>
      <c r="G26" s="97"/>
      <c r="H26" s="96"/>
      <c r="I26" s="97"/>
      <c r="J26" s="297"/>
      <c r="K26" s="79"/>
      <c r="L26" s="79"/>
      <c r="M26" s="79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</row>
    <row r="27" spans="1:173" ht="15.75" thickBot="1" x14ac:dyDescent="0.3">
      <c r="A27" s="380" t="s">
        <v>26</v>
      </c>
      <c r="B27" s="235"/>
      <c r="C27" s="236">
        <v>125</v>
      </c>
      <c r="D27" s="292"/>
      <c r="E27" s="226"/>
      <c r="F27" s="224">
        <f>SUM(F25)</f>
        <v>0.6</v>
      </c>
      <c r="G27" s="224">
        <f>SUM(G25)</f>
        <v>0.3</v>
      </c>
      <c r="H27" s="224">
        <f>SUM(H25)</f>
        <v>13</v>
      </c>
      <c r="I27" s="224">
        <f>SUM(I25)</f>
        <v>57</v>
      </c>
      <c r="J27" s="377"/>
    </row>
    <row r="28" spans="1:173" ht="15.75" thickBot="1" x14ac:dyDescent="0.3">
      <c r="A28" s="378"/>
      <c r="B28" s="239"/>
      <c r="C28" s="240">
        <v>472</v>
      </c>
      <c r="D28" s="290"/>
      <c r="E28" s="239"/>
      <c r="F28" s="211">
        <f>F24+F27</f>
        <v>10.049999999999999</v>
      </c>
      <c r="G28" s="211">
        <f>G24+G27</f>
        <v>12.21</v>
      </c>
      <c r="H28" s="211">
        <f>H24+H27</f>
        <v>48.82</v>
      </c>
      <c r="I28" s="211">
        <f>I24+I27</f>
        <v>345.1</v>
      </c>
      <c r="J28" s="376"/>
    </row>
    <row r="29" spans="1:173" x14ac:dyDescent="0.25">
      <c r="A29" s="378"/>
      <c r="B29" s="239" t="s">
        <v>28</v>
      </c>
      <c r="C29" s="240"/>
      <c r="D29" s="240"/>
      <c r="E29" s="284"/>
      <c r="F29" s="211"/>
      <c r="G29" s="241"/>
      <c r="H29" s="211"/>
      <c r="I29" s="241"/>
      <c r="J29" s="376"/>
    </row>
    <row r="30" spans="1:173" s="56" customFormat="1" ht="30" customHeight="1" x14ac:dyDescent="0.25">
      <c r="A30" s="379" t="s">
        <v>332</v>
      </c>
      <c r="B30" s="94"/>
      <c r="C30" s="95">
        <v>30</v>
      </c>
      <c r="D30" s="96"/>
      <c r="E30" s="97"/>
      <c r="F30" s="96">
        <v>0.5</v>
      </c>
      <c r="G30" s="97">
        <v>1.5</v>
      </c>
      <c r="H30" s="96">
        <v>2.8</v>
      </c>
      <c r="I30" s="190">
        <v>27</v>
      </c>
      <c r="J30" s="191" t="s">
        <v>418</v>
      </c>
      <c r="K30" s="102"/>
      <c r="L30" s="102"/>
      <c r="M30" s="102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</row>
    <row r="31" spans="1:173" s="56" customFormat="1" ht="17.25" customHeight="1" x14ac:dyDescent="0.25">
      <c r="A31" s="379"/>
      <c r="B31" s="94" t="s">
        <v>42</v>
      </c>
      <c r="C31" s="95"/>
      <c r="D31" s="96">
        <v>33.380000000000003</v>
      </c>
      <c r="E31" s="97">
        <v>26.7</v>
      </c>
      <c r="F31" s="96"/>
      <c r="G31" s="97"/>
      <c r="H31" s="96"/>
      <c r="I31" s="190"/>
      <c r="J31" s="229"/>
      <c r="K31" s="102"/>
      <c r="L31" s="102"/>
      <c r="M31" s="102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</row>
    <row r="32" spans="1:173" s="56" customFormat="1" ht="18" customHeight="1" x14ac:dyDescent="0.25">
      <c r="A32" s="379"/>
      <c r="B32" s="94" t="s">
        <v>19</v>
      </c>
      <c r="C32" s="95"/>
      <c r="D32" s="96">
        <v>0.3</v>
      </c>
      <c r="E32" s="97">
        <v>0.3</v>
      </c>
      <c r="F32" s="96"/>
      <c r="G32" s="97"/>
      <c r="H32" s="96"/>
      <c r="I32" s="190"/>
      <c r="J32" s="229"/>
      <c r="K32" s="102"/>
      <c r="L32" s="102"/>
      <c r="M32" s="102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</row>
    <row r="33" spans="1:172" s="56" customFormat="1" ht="23.25" customHeight="1" x14ac:dyDescent="0.25">
      <c r="A33" s="379"/>
      <c r="B33" s="94" t="s">
        <v>34</v>
      </c>
      <c r="C33" s="95"/>
      <c r="D33" s="96">
        <v>1.5</v>
      </c>
      <c r="E33" s="97">
        <v>1.5</v>
      </c>
      <c r="F33" s="96"/>
      <c r="G33" s="97"/>
      <c r="H33" s="96"/>
      <c r="I33" s="190"/>
      <c r="J33" s="229"/>
      <c r="K33" s="102"/>
      <c r="L33" s="102"/>
      <c r="M33" s="102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</row>
    <row r="34" spans="1:172" s="56" customFormat="1" ht="15.75" x14ac:dyDescent="0.25">
      <c r="A34" s="379"/>
      <c r="B34" s="102" t="s">
        <v>50</v>
      </c>
      <c r="C34" s="95"/>
      <c r="D34" s="96">
        <v>1.5</v>
      </c>
      <c r="E34" s="97">
        <v>1.5</v>
      </c>
      <c r="F34" s="96"/>
      <c r="G34" s="97"/>
      <c r="H34" s="96"/>
      <c r="I34" s="190"/>
      <c r="J34" s="197"/>
      <c r="K34" s="102"/>
      <c r="L34" s="102"/>
      <c r="M34" s="102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</row>
    <row r="35" spans="1:172" s="25" customFormat="1" ht="36.75" customHeight="1" x14ac:dyDescent="0.25">
      <c r="A35" s="379" t="s">
        <v>369</v>
      </c>
      <c r="B35" s="94"/>
      <c r="C35" s="95" t="s">
        <v>229</v>
      </c>
      <c r="D35" s="134"/>
      <c r="E35" s="133"/>
      <c r="F35" s="96">
        <v>3</v>
      </c>
      <c r="G35" s="97">
        <v>4.32</v>
      </c>
      <c r="H35" s="96">
        <v>11.34</v>
      </c>
      <c r="I35" s="190">
        <v>99</v>
      </c>
      <c r="J35" s="297" t="s">
        <v>209</v>
      </c>
      <c r="K35" s="79"/>
      <c r="L35" s="79"/>
      <c r="M35" s="79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</row>
    <row r="36" spans="1:172" s="25" customFormat="1" ht="17.25" customHeight="1" x14ac:dyDescent="0.25">
      <c r="A36" s="379"/>
      <c r="B36" s="94" t="s">
        <v>203</v>
      </c>
      <c r="C36" s="192"/>
      <c r="D36" s="95">
        <v>22.61</v>
      </c>
      <c r="E36" s="100">
        <v>14.7</v>
      </c>
      <c r="F36" s="190"/>
      <c r="G36" s="190"/>
      <c r="H36" s="190"/>
      <c r="I36" s="190"/>
      <c r="J36" s="297"/>
      <c r="K36" s="79"/>
      <c r="L36" s="79"/>
      <c r="M36" s="79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</row>
    <row r="37" spans="1:172" s="25" customFormat="1" ht="17.25" customHeight="1" x14ac:dyDescent="0.25">
      <c r="A37" s="379"/>
      <c r="B37" s="94" t="s">
        <v>30</v>
      </c>
      <c r="C37" s="192"/>
      <c r="D37" s="96">
        <v>59.85</v>
      </c>
      <c r="E37" s="133">
        <v>45</v>
      </c>
      <c r="F37" s="96"/>
      <c r="G37" s="97"/>
      <c r="H37" s="96"/>
      <c r="I37" s="190"/>
      <c r="J37" s="297"/>
      <c r="K37" s="79"/>
      <c r="L37" s="79"/>
      <c r="M37" s="79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</row>
    <row r="38" spans="1:172" s="25" customFormat="1" ht="17.25" customHeight="1" x14ac:dyDescent="0.25">
      <c r="A38" s="379"/>
      <c r="B38" s="94" t="s">
        <v>32</v>
      </c>
      <c r="C38" s="192"/>
      <c r="D38" s="134">
        <v>7.98</v>
      </c>
      <c r="E38" s="133">
        <v>6</v>
      </c>
      <c r="F38" s="96"/>
      <c r="G38" s="97"/>
      <c r="H38" s="96"/>
      <c r="I38" s="190"/>
      <c r="J38" s="297"/>
      <c r="K38" s="79"/>
      <c r="L38" s="79"/>
      <c r="M38" s="79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</row>
    <row r="39" spans="1:172" s="25" customFormat="1" ht="17.25" customHeight="1" x14ac:dyDescent="0.25">
      <c r="A39" s="379"/>
      <c r="B39" s="94" t="s">
        <v>33</v>
      </c>
      <c r="C39" s="192"/>
      <c r="D39" s="134">
        <v>7.14</v>
      </c>
      <c r="E39" s="133">
        <v>6</v>
      </c>
      <c r="F39" s="96"/>
      <c r="G39" s="97"/>
      <c r="H39" s="96"/>
      <c r="I39" s="190"/>
      <c r="J39" s="297"/>
      <c r="K39" s="79"/>
      <c r="L39" s="79"/>
      <c r="M39" s="79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</row>
    <row r="40" spans="1:172" s="25" customFormat="1" ht="17.25" customHeight="1" x14ac:dyDescent="0.25">
      <c r="A40" s="379"/>
      <c r="B40" s="94" t="s">
        <v>298</v>
      </c>
      <c r="C40" s="192"/>
      <c r="D40" s="134">
        <v>6</v>
      </c>
      <c r="E40" s="133">
        <v>6</v>
      </c>
      <c r="F40" s="96"/>
      <c r="G40" s="97"/>
      <c r="H40" s="96"/>
      <c r="I40" s="190"/>
      <c r="J40" s="297"/>
      <c r="K40" s="79"/>
      <c r="L40" s="79"/>
      <c r="M40" s="79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</row>
    <row r="41" spans="1:172" s="25" customFormat="1" ht="17.25" customHeight="1" x14ac:dyDescent="0.25">
      <c r="A41" s="379"/>
      <c r="B41" s="94" t="s">
        <v>34</v>
      </c>
      <c r="C41" s="192"/>
      <c r="D41" s="134">
        <v>1.8</v>
      </c>
      <c r="E41" s="133">
        <v>1.8</v>
      </c>
      <c r="F41" s="96"/>
      <c r="G41" s="97"/>
      <c r="H41" s="96"/>
      <c r="I41" s="190"/>
      <c r="J41" s="297"/>
      <c r="K41" s="79"/>
      <c r="L41" s="79"/>
      <c r="M41" s="79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</row>
    <row r="42" spans="1:172" s="25" customFormat="1" ht="17.25" customHeight="1" x14ac:dyDescent="0.25">
      <c r="A42" s="379"/>
      <c r="B42" s="94" t="s">
        <v>19</v>
      </c>
      <c r="C42" s="192"/>
      <c r="D42" s="134">
        <v>0.5</v>
      </c>
      <c r="E42" s="133">
        <v>0.5</v>
      </c>
      <c r="F42" s="96"/>
      <c r="G42" s="97"/>
      <c r="H42" s="96"/>
      <c r="I42" s="190"/>
      <c r="J42" s="297"/>
      <c r="K42" s="79"/>
      <c r="L42" s="79"/>
      <c r="M42" s="79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</row>
    <row r="43" spans="1:172" s="25" customFormat="1" ht="17.25" customHeight="1" x14ac:dyDescent="0.25">
      <c r="A43" s="379"/>
      <c r="B43" s="94" t="s">
        <v>17</v>
      </c>
      <c r="C43" s="192"/>
      <c r="D43" s="134">
        <v>114</v>
      </c>
      <c r="E43" s="133">
        <v>114</v>
      </c>
      <c r="F43" s="96"/>
      <c r="G43" s="97"/>
      <c r="H43" s="96"/>
      <c r="I43" s="190"/>
      <c r="J43" s="297"/>
      <c r="K43" s="79"/>
      <c r="L43" s="79"/>
      <c r="M43" s="79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</row>
    <row r="44" spans="1:172" s="34" customFormat="1" ht="30" x14ac:dyDescent="0.25">
      <c r="A44" s="379" t="s">
        <v>372</v>
      </c>
      <c r="B44" s="94"/>
      <c r="C44" s="95">
        <v>50</v>
      </c>
      <c r="D44" s="95"/>
      <c r="E44" s="100"/>
      <c r="F44" s="95">
        <v>3.87</v>
      </c>
      <c r="G44" s="100">
        <v>5</v>
      </c>
      <c r="H44" s="95">
        <v>3.13</v>
      </c>
      <c r="I44" s="100">
        <v>73</v>
      </c>
      <c r="J44" s="297" t="s">
        <v>386</v>
      </c>
      <c r="K44" s="79"/>
      <c r="L44" s="79"/>
      <c r="M44" s="79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</row>
    <row r="45" spans="1:172" s="34" customFormat="1" x14ac:dyDescent="0.25">
      <c r="A45" s="379"/>
      <c r="B45" s="94" t="s">
        <v>183</v>
      </c>
      <c r="C45" s="95"/>
      <c r="D45" s="95">
        <v>34.299999999999997</v>
      </c>
      <c r="E45" s="100">
        <v>34.299999999999997</v>
      </c>
      <c r="F45" s="95"/>
      <c r="G45" s="100"/>
      <c r="H45" s="95"/>
      <c r="I45" s="100"/>
      <c r="J45" s="297"/>
      <c r="K45" s="79"/>
      <c r="L45" s="79"/>
      <c r="M45" s="79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</row>
    <row r="46" spans="1:172" s="34" customFormat="1" x14ac:dyDescent="0.25">
      <c r="A46" s="379"/>
      <c r="B46" s="94" t="s">
        <v>38</v>
      </c>
      <c r="C46" s="95"/>
      <c r="D46" s="95">
        <v>4</v>
      </c>
      <c r="E46" s="100">
        <v>4</v>
      </c>
      <c r="F46" s="95"/>
      <c r="G46" s="100"/>
      <c r="H46" s="95"/>
      <c r="I46" s="100"/>
      <c r="J46" s="297"/>
      <c r="K46" s="79"/>
      <c r="L46" s="79"/>
      <c r="M46" s="79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</row>
    <row r="47" spans="1:172" s="34" customFormat="1" x14ac:dyDescent="0.25">
      <c r="A47" s="379"/>
      <c r="B47" s="94" t="s">
        <v>17</v>
      </c>
      <c r="C47" s="95"/>
      <c r="D47" s="95">
        <v>4</v>
      </c>
      <c r="E47" s="100">
        <v>4</v>
      </c>
      <c r="F47" s="95"/>
      <c r="G47" s="100"/>
      <c r="H47" s="95"/>
      <c r="I47" s="100"/>
      <c r="J47" s="297"/>
      <c r="K47" s="79"/>
      <c r="L47" s="79"/>
      <c r="M47" s="79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</row>
    <row r="48" spans="1:172" s="34" customFormat="1" x14ac:dyDescent="0.25">
      <c r="A48" s="379"/>
      <c r="B48" s="94" t="s">
        <v>33</v>
      </c>
      <c r="C48" s="95"/>
      <c r="D48" s="95">
        <v>10.199999999999999</v>
      </c>
      <c r="E48" s="100">
        <v>8.6</v>
      </c>
      <c r="F48" s="95"/>
      <c r="G48" s="100"/>
      <c r="H48" s="95"/>
      <c r="I48" s="100"/>
      <c r="J48" s="297"/>
      <c r="K48" s="79"/>
      <c r="L48" s="79"/>
      <c r="M48" s="79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</row>
    <row r="49" spans="1:94" s="34" customFormat="1" x14ac:dyDescent="0.25">
      <c r="A49" s="379"/>
      <c r="B49" s="94" t="s">
        <v>96</v>
      </c>
      <c r="C49" s="95"/>
      <c r="D49" s="95">
        <v>2</v>
      </c>
      <c r="E49" s="100">
        <v>2</v>
      </c>
      <c r="F49" s="95"/>
      <c r="G49" s="100"/>
      <c r="H49" s="95"/>
      <c r="I49" s="100"/>
      <c r="J49" s="297"/>
      <c r="K49" s="79"/>
      <c r="L49" s="79"/>
      <c r="M49" s="79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</row>
    <row r="50" spans="1:94" s="34" customFormat="1" x14ac:dyDescent="0.25">
      <c r="A50" s="379"/>
      <c r="B50" s="94" t="s">
        <v>19</v>
      </c>
      <c r="C50" s="95"/>
      <c r="D50" s="95">
        <v>0.3</v>
      </c>
      <c r="E50" s="100">
        <v>0.3</v>
      </c>
      <c r="F50" s="95"/>
      <c r="G50" s="100"/>
      <c r="H50" s="95"/>
      <c r="I50" s="100"/>
      <c r="J50" s="297"/>
      <c r="K50" s="79"/>
      <c r="L50" s="79"/>
      <c r="M50" s="79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</row>
    <row r="51" spans="1:94" s="34" customFormat="1" x14ac:dyDescent="0.25">
      <c r="A51" s="379"/>
      <c r="B51" s="94" t="s">
        <v>41</v>
      </c>
      <c r="C51" s="95"/>
      <c r="D51" s="95"/>
      <c r="E51" s="100">
        <v>53</v>
      </c>
      <c r="F51" s="95"/>
      <c r="G51" s="100"/>
      <c r="H51" s="95"/>
      <c r="I51" s="100"/>
      <c r="J51" s="297"/>
      <c r="K51" s="79"/>
      <c r="L51" s="79"/>
      <c r="M51" s="79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</row>
    <row r="52" spans="1:94" s="34" customFormat="1" x14ac:dyDescent="0.25">
      <c r="A52" s="379"/>
      <c r="B52" s="94" t="s">
        <v>34</v>
      </c>
      <c r="C52" s="95"/>
      <c r="D52" s="95">
        <v>1</v>
      </c>
      <c r="E52" s="100">
        <v>1</v>
      </c>
      <c r="F52" s="95"/>
      <c r="G52" s="100"/>
      <c r="H52" s="95"/>
      <c r="I52" s="100"/>
      <c r="J52" s="297"/>
      <c r="K52" s="79"/>
      <c r="L52" s="79"/>
      <c r="M52" s="79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</row>
    <row r="53" spans="1:94" s="56" customFormat="1" ht="15.75" x14ac:dyDescent="0.25">
      <c r="A53" s="379" t="s">
        <v>250</v>
      </c>
      <c r="B53" s="94"/>
      <c r="C53" s="95" t="s">
        <v>401</v>
      </c>
      <c r="D53" s="97"/>
      <c r="E53" s="97"/>
      <c r="F53" s="97">
        <v>5.5</v>
      </c>
      <c r="G53" s="97">
        <v>5</v>
      </c>
      <c r="H53" s="97">
        <v>32</v>
      </c>
      <c r="I53" s="97">
        <v>195</v>
      </c>
      <c r="J53" s="297" t="s">
        <v>273</v>
      </c>
      <c r="K53" s="79"/>
      <c r="L53" s="79"/>
      <c r="M53" s="79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</row>
    <row r="54" spans="1:94" s="56" customFormat="1" ht="15.75" x14ac:dyDescent="0.25">
      <c r="A54" s="379"/>
      <c r="B54" s="94" t="s">
        <v>120</v>
      </c>
      <c r="C54" s="95"/>
      <c r="D54" s="96">
        <v>27.5</v>
      </c>
      <c r="E54" s="97">
        <v>27.5</v>
      </c>
      <c r="F54" s="96"/>
      <c r="G54" s="97"/>
      <c r="H54" s="96"/>
      <c r="I54" s="190"/>
      <c r="J54" s="297"/>
      <c r="K54" s="79"/>
      <c r="L54" s="79"/>
      <c r="M54" s="79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</row>
    <row r="55" spans="1:94" s="56" customFormat="1" ht="15.75" x14ac:dyDescent="0.25">
      <c r="A55" s="379"/>
      <c r="B55" s="94" t="s">
        <v>17</v>
      </c>
      <c r="C55" s="95"/>
      <c r="D55" s="96">
        <v>91.3</v>
      </c>
      <c r="E55" s="97">
        <v>91.3</v>
      </c>
      <c r="F55" s="96"/>
      <c r="G55" s="97"/>
      <c r="H55" s="96"/>
      <c r="I55" s="190"/>
      <c r="J55" s="297"/>
      <c r="K55" s="79"/>
      <c r="L55" s="79"/>
      <c r="M55" s="79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</row>
    <row r="56" spans="1:94" s="56" customFormat="1" ht="15.75" x14ac:dyDescent="0.25">
      <c r="A56" s="379"/>
      <c r="B56" s="94" t="s">
        <v>20</v>
      </c>
      <c r="C56" s="95"/>
      <c r="D56" s="96">
        <v>2.5</v>
      </c>
      <c r="E56" s="97">
        <v>2.5</v>
      </c>
      <c r="F56" s="96"/>
      <c r="G56" s="97"/>
      <c r="H56" s="96"/>
      <c r="I56" s="190"/>
      <c r="J56" s="297"/>
      <c r="K56" s="79"/>
      <c r="L56" s="79"/>
      <c r="M56" s="79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</row>
    <row r="57" spans="1:94" s="56" customFormat="1" ht="15.75" x14ac:dyDescent="0.25">
      <c r="A57" s="379"/>
      <c r="B57" s="94" t="s">
        <v>19</v>
      </c>
      <c r="C57" s="95"/>
      <c r="D57" s="96">
        <v>0.4</v>
      </c>
      <c r="E57" s="97">
        <v>0.4</v>
      </c>
      <c r="F57" s="96"/>
      <c r="G57" s="97"/>
      <c r="H57" s="96"/>
      <c r="I57" s="190"/>
      <c r="J57" s="297"/>
      <c r="K57" s="79"/>
      <c r="L57" s="79"/>
      <c r="M57" s="79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</row>
    <row r="58" spans="1:94" s="55" customFormat="1" ht="15.75" x14ac:dyDescent="0.25">
      <c r="A58" s="379" t="s">
        <v>339</v>
      </c>
      <c r="B58" s="94"/>
      <c r="C58" s="95">
        <v>150</v>
      </c>
      <c r="D58" s="96"/>
      <c r="E58" s="97"/>
      <c r="F58" s="190"/>
      <c r="G58" s="97"/>
      <c r="H58" s="96">
        <v>8.34</v>
      </c>
      <c r="I58" s="190">
        <v>33.340000000000003</v>
      </c>
      <c r="J58" s="297" t="s">
        <v>344</v>
      </c>
      <c r="K58" s="79"/>
      <c r="L58" s="79"/>
      <c r="M58" s="79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</row>
    <row r="59" spans="1:94" s="55" customFormat="1" ht="15.75" x14ac:dyDescent="0.25">
      <c r="A59" s="379"/>
      <c r="B59" s="94" t="s">
        <v>70</v>
      </c>
      <c r="C59" s="95"/>
      <c r="D59" s="96">
        <v>17.5</v>
      </c>
      <c r="E59" s="97">
        <v>17.5</v>
      </c>
      <c r="F59" s="190"/>
      <c r="G59" s="97"/>
      <c r="H59" s="96"/>
      <c r="I59" s="190"/>
      <c r="J59" s="297"/>
      <c r="K59" s="79"/>
      <c r="L59" s="79"/>
      <c r="M59" s="79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</row>
    <row r="60" spans="1:94" s="55" customFormat="1" ht="15.75" x14ac:dyDescent="0.25">
      <c r="A60" s="379"/>
      <c r="B60" s="94" t="s">
        <v>18</v>
      </c>
      <c r="C60" s="95"/>
      <c r="D60" s="96">
        <v>4</v>
      </c>
      <c r="E60" s="97">
        <v>4</v>
      </c>
      <c r="F60" s="190"/>
      <c r="G60" s="97"/>
      <c r="H60" s="96"/>
      <c r="I60" s="190"/>
      <c r="J60" s="297"/>
      <c r="K60" s="79"/>
      <c r="L60" s="79"/>
      <c r="M60" s="79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</row>
    <row r="61" spans="1:94" s="55" customFormat="1" ht="15.75" x14ac:dyDescent="0.25">
      <c r="A61" s="379"/>
      <c r="B61" s="94" t="s">
        <v>52</v>
      </c>
      <c r="C61" s="95"/>
      <c r="D61" s="97">
        <v>150</v>
      </c>
      <c r="E61" s="97">
        <v>150</v>
      </c>
      <c r="F61" s="97"/>
      <c r="G61" s="97"/>
      <c r="H61" s="97"/>
      <c r="I61" s="97"/>
      <c r="J61" s="297"/>
      <c r="K61" s="79"/>
      <c r="L61" s="79"/>
      <c r="M61" s="79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</row>
    <row r="62" spans="1:94" ht="15.75" thickBot="1" x14ac:dyDescent="0.3">
      <c r="A62" s="379" t="s">
        <v>46</v>
      </c>
      <c r="C62" s="95">
        <v>30</v>
      </c>
      <c r="D62" s="95">
        <v>30</v>
      </c>
      <c r="E62" s="100">
        <v>30</v>
      </c>
      <c r="F62" s="95">
        <v>1.5</v>
      </c>
      <c r="G62" s="100">
        <v>0.3</v>
      </c>
      <c r="H62" s="95">
        <v>14.3</v>
      </c>
      <c r="I62" s="100">
        <v>66</v>
      </c>
      <c r="J62" s="297"/>
    </row>
    <row r="63" spans="1:94" ht="15.75" thickBot="1" x14ac:dyDescent="0.3">
      <c r="A63" s="380" t="s">
        <v>26</v>
      </c>
      <c r="B63" s="235"/>
      <c r="C63" s="224">
        <v>532.5</v>
      </c>
      <c r="D63" s="381"/>
      <c r="E63" s="236"/>
      <c r="F63" s="225">
        <f>SUM(F30:F62)</f>
        <v>14.370000000000001</v>
      </c>
      <c r="G63" s="225">
        <f t="shared" ref="G63:I63" si="0">SUM(G30:G62)</f>
        <v>16.12</v>
      </c>
      <c r="H63" s="225">
        <f t="shared" si="0"/>
        <v>71.91</v>
      </c>
      <c r="I63" s="225">
        <f t="shared" si="0"/>
        <v>493.34000000000003</v>
      </c>
      <c r="J63" s="377"/>
    </row>
    <row r="64" spans="1:94" x14ac:dyDescent="0.25">
      <c r="A64" s="379"/>
      <c r="B64" s="94" t="s">
        <v>47</v>
      </c>
      <c r="C64" s="95"/>
      <c r="D64" s="95"/>
      <c r="E64" s="100"/>
      <c r="F64" s="190"/>
      <c r="G64" s="97"/>
      <c r="H64" s="228"/>
      <c r="J64" s="297"/>
    </row>
    <row r="65" spans="1:173" ht="30" x14ac:dyDescent="0.25">
      <c r="A65" s="122" t="s">
        <v>84</v>
      </c>
      <c r="B65" s="85"/>
      <c r="C65" s="86">
        <v>40</v>
      </c>
      <c r="D65" s="84"/>
      <c r="E65" s="83"/>
      <c r="F65" s="83">
        <v>3.6</v>
      </c>
      <c r="G65" s="84">
        <v>4</v>
      </c>
      <c r="H65" s="83">
        <v>29</v>
      </c>
      <c r="I65" s="84">
        <v>167</v>
      </c>
      <c r="J65" s="87" t="s">
        <v>326</v>
      </c>
    </row>
    <row r="66" spans="1:173" x14ac:dyDescent="0.25">
      <c r="A66" s="122"/>
      <c r="B66" s="85" t="s">
        <v>43</v>
      </c>
      <c r="C66" s="86"/>
      <c r="D66" s="84">
        <v>27</v>
      </c>
      <c r="E66" s="83">
        <v>27</v>
      </c>
      <c r="F66" s="83"/>
      <c r="G66" s="84"/>
      <c r="H66" s="83"/>
      <c r="I66" s="84"/>
      <c r="J66" s="87"/>
    </row>
    <row r="67" spans="1:173" ht="19.5" customHeight="1" x14ac:dyDescent="0.25">
      <c r="A67" s="122"/>
      <c r="B67" s="85" t="s">
        <v>18</v>
      </c>
      <c r="C67" s="86"/>
      <c r="D67" s="84">
        <v>5.6</v>
      </c>
      <c r="E67" s="83">
        <v>5.6</v>
      </c>
      <c r="F67" s="83"/>
      <c r="G67" s="83"/>
      <c r="H67" s="83"/>
      <c r="I67" s="82"/>
      <c r="J67" s="87"/>
    </row>
    <row r="68" spans="1:173" ht="15.75" customHeight="1" x14ac:dyDescent="0.25">
      <c r="A68" s="122"/>
      <c r="B68" s="85" t="s">
        <v>52</v>
      </c>
      <c r="C68" s="86"/>
      <c r="D68" s="84">
        <v>11.2</v>
      </c>
      <c r="E68" s="83">
        <v>11.2</v>
      </c>
      <c r="F68" s="83"/>
      <c r="G68" s="84"/>
      <c r="H68" s="83"/>
      <c r="I68" s="84"/>
      <c r="J68" s="87"/>
    </row>
    <row r="69" spans="1:173" x14ac:dyDescent="0.25">
      <c r="A69" s="122"/>
      <c r="B69" s="85" t="s">
        <v>34</v>
      </c>
      <c r="C69" s="86"/>
      <c r="D69" s="84">
        <v>5.6</v>
      </c>
      <c r="E69" s="83">
        <v>5.6</v>
      </c>
      <c r="F69" s="83"/>
      <c r="G69" s="84"/>
      <c r="H69" s="83"/>
      <c r="I69" s="84"/>
      <c r="J69" s="87"/>
    </row>
    <row r="70" spans="1:173" x14ac:dyDescent="0.25">
      <c r="A70" s="122"/>
      <c r="B70" s="85" t="s">
        <v>85</v>
      </c>
      <c r="C70" s="86"/>
      <c r="D70" s="84">
        <v>0.16</v>
      </c>
      <c r="E70" s="83">
        <v>0.16</v>
      </c>
      <c r="F70" s="83"/>
      <c r="G70" s="84"/>
      <c r="H70" s="83"/>
      <c r="I70" s="84"/>
      <c r="J70" s="87"/>
    </row>
    <row r="71" spans="1:173" x14ac:dyDescent="0.25">
      <c r="A71" s="122"/>
      <c r="B71" s="85" t="s">
        <v>19</v>
      </c>
      <c r="C71" s="86"/>
      <c r="D71" s="84">
        <v>0.2</v>
      </c>
      <c r="E71" s="83">
        <v>0.2</v>
      </c>
      <c r="F71" s="83"/>
      <c r="G71" s="84"/>
      <c r="H71" s="83"/>
      <c r="I71" s="84"/>
      <c r="J71" s="87"/>
    </row>
    <row r="72" spans="1:173" x14ac:dyDescent="0.25">
      <c r="A72" s="122"/>
      <c r="B72" s="85" t="s">
        <v>51</v>
      </c>
      <c r="C72" s="86"/>
      <c r="D72" s="84">
        <v>0.8</v>
      </c>
      <c r="E72" s="82">
        <v>0.8</v>
      </c>
      <c r="F72" s="83" t="s">
        <v>1</v>
      </c>
      <c r="G72" s="84"/>
      <c r="H72" s="83"/>
      <c r="I72" s="84"/>
      <c r="J72" s="87"/>
    </row>
    <row r="73" spans="1:173" x14ac:dyDescent="0.25">
      <c r="A73" s="122"/>
      <c r="B73" s="85" t="s">
        <v>79</v>
      </c>
      <c r="C73" s="86"/>
      <c r="D73" s="84"/>
      <c r="E73" s="82">
        <v>48.4</v>
      </c>
      <c r="F73" s="83"/>
      <c r="G73" s="84"/>
      <c r="H73" s="83"/>
      <c r="I73" s="84"/>
      <c r="J73" s="87"/>
    </row>
    <row r="74" spans="1:173" x14ac:dyDescent="0.25">
      <c r="A74" s="122"/>
      <c r="B74" s="85" t="s">
        <v>34</v>
      </c>
      <c r="C74" s="86"/>
      <c r="D74" s="84">
        <v>0.1</v>
      </c>
      <c r="E74" s="82">
        <v>0.1</v>
      </c>
      <c r="F74" s="83"/>
      <c r="G74" s="84"/>
      <c r="H74" s="83"/>
      <c r="I74" s="84"/>
      <c r="J74" s="87"/>
    </row>
    <row r="75" spans="1:173" x14ac:dyDescent="0.25">
      <c r="A75" s="379" t="s">
        <v>82</v>
      </c>
      <c r="C75" s="104">
        <v>100</v>
      </c>
      <c r="D75" s="277"/>
      <c r="E75" s="104"/>
      <c r="F75" s="201">
        <v>3</v>
      </c>
      <c r="G75" s="201">
        <v>2.5</v>
      </c>
      <c r="H75" s="201">
        <v>4.5</v>
      </c>
      <c r="I75" s="201">
        <v>54.3</v>
      </c>
      <c r="J75" s="297" t="s">
        <v>159</v>
      </c>
    </row>
    <row r="76" spans="1:173" x14ac:dyDescent="0.25">
      <c r="A76" s="379"/>
      <c r="B76" s="94" t="s">
        <v>83</v>
      </c>
      <c r="C76" s="104"/>
      <c r="D76" s="277">
        <v>103.5</v>
      </c>
      <c r="E76" s="104">
        <v>100</v>
      </c>
      <c r="F76" s="201"/>
      <c r="G76" s="205"/>
      <c r="H76" s="201"/>
      <c r="I76" s="205"/>
      <c r="J76" s="297"/>
    </row>
    <row r="77" spans="1:173" s="34" customFormat="1" x14ac:dyDescent="0.25">
      <c r="A77" s="379" t="s">
        <v>305</v>
      </c>
      <c r="B77" s="94"/>
      <c r="C77" s="95" t="s">
        <v>373</v>
      </c>
      <c r="D77" s="96"/>
      <c r="E77" s="97"/>
      <c r="F77" s="96">
        <v>4.5</v>
      </c>
      <c r="G77" s="97">
        <v>7.6</v>
      </c>
      <c r="H77" s="96">
        <v>13</v>
      </c>
      <c r="I77" s="190">
        <v>138</v>
      </c>
      <c r="J77" s="297" t="s">
        <v>321</v>
      </c>
      <c r="K77" s="79"/>
      <c r="L77" s="79"/>
      <c r="M77" s="79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</row>
    <row r="78" spans="1:173" s="34" customFormat="1" x14ac:dyDescent="0.25">
      <c r="A78" s="379"/>
      <c r="B78" s="94" t="s">
        <v>203</v>
      </c>
      <c r="C78" s="95"/>
      <c r="D78" s="96">
        <v>43.08</v>
      </c>
      <c r="E78" s="97">
        <v>28</v>
      </c>
      <c r="F78" s="96"/>
      <c r="G78" s="97"/>
      <c r="H78" s="96"/>
      <c r="I78" s="190"/>
      <c r="J78" s="297"/>
      <c r="K78" s="79"/>
      <c r="L78" s="79"/>
      <c r="M78" s="79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</row>
    <row r="79" spans="1:173" s="34" customFormat="1" x14ac:dyDescent="0.25">
      <c r="A79" s="379"/>
      <c r="B79" s="94" t="s">
        <v>30</v>
      </c>
      <c r="C79" s="95"/>
      <c r="D79" s="96">
        <v>97.49</v>
      </c>
      <c r="E79" s="97">
        <v>73.3</v>
      </c>
      <c r="F79" s="96"/>
      <c r="G79" s="97"/>
      <c r="H79" s="96"/>
      <c r="I79" s="190"/>
      <c r="J79" s="297"/>
      <c r="K79" s="79"/>
      <c r="L79" s="79"/>
      <c r="M79" s="79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</row>
    <row r="80" spans="1:173" s="34" customFormat="1" x14ac:dyDescent="0.25">
      <c r="A80" s="379"/>
      <c r="B80" s="94" t="s">
        <v>32</v>
      </c>
      <c r="C80" s="95"/>
      <c r="D80" s="96">
        <v>12.4</v>
      </c>
      <c r="E80" s="97">
        <v>9.33</v>
      </c>
      <c r="F80" s="96"/>
      <c r="G80" s="97"/>
      <c r="H80" s="96"/>
      <c r="I80" s="190"/>
      <c r="J80" s="297"/>
      <c r="K80" s="79"/>
      <c r="L80" s="79"/>
      <c r="M80" s="79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</row>
    <row r="81" spans="1:173" s="34" customFormat="1" x14ac:dyDescent="0.25">
      <c r="A81" s="379"/>
      <c r="B81" s="94" t="s">
        <v>19</v>
      </c>
      <c r="C81" s="95"/>
      <c r="D81" s="96">
        <v>0.4</v>
      </c>
      <c r="E81" s="97">
        <v>0.4</v>
      </c>
      <c r="F81" s="96"/>
      <c r="G81" s="97"/>
      <c r="H81" s="96"/>
      <c r="I81" s="97"/>
      <c r="J81" s="297"/>
      <c r="K81" s="79"/>
      <c r="L81" s="79"/>
      <c r="M81" s="79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</row>
    <row r="82" spans="1:173" s="34" customFormat="1" x14ac:dyDescent="0.25">
      <c r="A82" s="379"/>
      <c r="B82" s="94" t="s">
        <v>52</v>
      </c>
      <c r="C82" s="95"/>
      <c r="D82" s="96">
        <v>26.7</v>
      </c>
      <c r="E82" s="97">
        <v>26.7</v>
      </c>
      <c r="F82" s="96"/>
      <c r="G82" s="97"/>
      <c r="H82" s="96"/>
      <c r="I82" s="97"/>
      <c r="J82" s="297"/>
      <c r="K82" s="79"/>
      <c r="L82" s="79"/>
      <c r="M82" s="79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</row>
    <row r="83" spans="1:173" s="34" customFormat="1" x14ac:dyDescent="0.25">
      <c r="A83" s="379"/>
      <c r="B83" s="94" t="s">
        <v>34</v>
      </c>
      <c r="C83" s="95"/>
      <c r="D83" s="96">
        <v>3</v>
      </c>
      <c r="E83" s="97">
        <v>3</v>
      </c>
      <c r="F83" s="96"/>
      <c r="G83" s="97"/>
      <c r="H83" s="96"/>
      <c r="I83" s="97"/>
      <c r="J83" s="297"/>
      <c r="K83" s="79"/>
      <c r="L83" s="79"/>
      <c r="M83" s="79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</row>
    <row r="84" spans="1:173" s="34" customFormat="1" x14ac:dyDescent="0.25">
      <c r="A84" s="379"/>
      <c r="B84" s="94" t="s">
        <v>43</v>
      </c>
      <c r="C84" s="95"/>
      <c r="D84" s="96">
        <v>1.7</v>
      </c>
      <c r="E84" s="97">
        <v>1.7</v>
      </c>
      <c r="F84" s="96"/>
      <c r="G84" s="97"/>
      <c r="H84" s="96"/>
      <c r="I84" s="97"/>
      <c r="J84" s="297"/>
      <c r="K84" s="79"/>
      <c r="L84" s="79"/>
      <c r="M84" s="79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</row>
    <row r="85" spans="1:173" s="34" customFormat="1" x14ac:dyDescent="0.25">
      <c r="A85" s="379"/>
      <c r="B85" s="94" t="s">
        <v>50</v>
      </c>
      <c r="C85" s="95"/>
      <c r="D85" s="96">
        <v>0.3</v>
      </c>
      <c r="E85" s="97">
        <v>0.3</v>
      </c>
      <c r="F85" s="96"/>
      <c r="G85" s="97"/>
      <c r="H85" s="96"/>
      <c r="I85" s="97"/>
      <c r="J85" s="297"/>
      <c r="K85" s="79"/>
      <c r="L85" s="79"/>
      <c r="M85" s="79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</row>
    <row r="86" spans="1:173" s="25" customFormat="1" x14ac:dyDescent="0.25">
      <c r="A86" s="379" t="s">
        <v>324</v>
      </c>
      <c r="B86" s="94"/>
      <c r="C86" s="95">
        <v>150</v>
      </c>
      <c r="D86" s="278"/>
      <c r="E86" s="95"/>
      <c r="F86" s="190">
        <v>0.5</v>
      </c>
      <c r="G86" s="97">
        <v>2.5000000000000001E-2</v>
      </c>
      <c r="H86" s="96">
        <v>12.5</v>
      </c>
      <c r="I86" s="97">
        <v>52.1</v>
      </c>
      <c r="J86" s="297" t="s">
        <v>325</v>
      </c>
      <c r="K86" s="79"/>
      <c r="L86" s="79"/>
      <c r="M86" s="79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</row>
    <row r="87" spans="1:173" s="25" customFormat="1" x14ac:dyDescent="0.25">
      <c r="A87" s="379"/>
      <c r="B87" s="94" t="s">
        <v>286</v>
      </c>
      <c r="C87" s="192"/>
      <c r="D87" s="278">
        <v>12.75</v>
      </c>
      <c r="E87" s="95">
        <v>12.5</v>
      </c>
      <c r="F87" s="190"/>
      <c r="G87" s="97"/>
      <c r="H87" s="96"/>
      <c r="I87" s="97"/>
      <c r="J87" s="297"/>
      <c r="K87" s="79"/>
      <c r="L87" s="79"/>
      <c r="M87" s="79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</row>
    <row r="88" spans="1:173" s="25" customFormat="1" x14ac:dyDescent="0.25">
      <c r="A88" s="379"/>
      <c r="B88" s="94" t="s">
        <v>18</v>
      </c>
      <c r="C88" s="192"/>
      <c r="D88" s="278">
        <v>4</v>
      </c>
      <c r="E88" s="95">
        <v>4</v>
      </c>
      <c r="F88" s="190"/>
      <c r="G88" s="97"/>
      <c r="H88" s="96"/>
      <c r="I88" s="97"/>
      <c r="J88" s="297"/>
      <c r="K88" s="79"/>
      <c r="L88" s="79"/>
      <c r="M88" s="79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</row>
    <row r="89" spans="1:173" s="25" customFormat="1" x14ac:dyDescent="0.25">
      <c r="A89" s="379"/>
      <c r="B89" s="94" t="s">
        <v>17</v>
      </c>
      <c r="C89" s="192"/>
      <c r="D89" s="278">
        <v>150</v>
      </c>
      <c r="E89" s="95">
        <v>150</v>
      </c>
      <c r="F89" s="190"/>
      <c r="G89" s="97"/>
      <c r="H89" s="96"/>
      <c r="I89" s="97"/>
      <c r="J89" s="297"/>
      <c r="K89" s="79"/>
      <c r="L89" s="79"/>
      <c r="M89" s="79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</row>
    <row r="90" spans="1:173" s="27" customFormat="1" ht="15.75" thickBot="1" x14ac:dyDescent="0.3">
      <c r="A90" s="379" t="s">
        <v>38</v>
      </c>
      <c r="B90" s="94"/>
      <c r="C90" s="95">
        <v>20</v>
      </c>
      <c r="D90" s="278">
        <v>20</v>
      </c>
      <c r="E90" s="95">
        <v>20</v>
      </c>
      <c r="F90" s="133">
        <v>1.6</v>
      </c>
      <c r="G90" s="134">
        <v>0.2</v>
      </c>
      <c r="H90" s="194">
        <v>9.8000000000000007</v>
      </c>
      <c r="I90" s="382">
        <v>47</v>
      </c>
      <c r="J90" s="297"/>
      <c r="K90" s="85"/>
      <c r="L90" s="85"/>
      <c r="M90" s="85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/>
      <c r="CI90" s="81"/>
      <c r="CJ90" s="81"/>
      <c r="CK90" s="81"/>
      <c r="CL90" s="81"/>
      <c r="CM90" s="81"/>
      <c r="CN90" s="81"/>
      <c r="CO90" s="81"/>
      <c r="CP90" s="81"/>
    </row>
    <row r="91" spans="1:173" ht="15.75" thickBot="1" x14ac:dyDescent="0.3">
      <c r="A91" s="383" t="s">
        <v>26</v>
      </c>
      <c r="B91" s="255"/>
      <c r="C91" s="283">
        <v>430</v>
      </c>
      <c r="D91" s="257"/>
      <c r="E91" s="256"/>
      <c r="F91" s="258">
        <f>SUM(F65:F90)</f>
        <v>13.2</v>
      </c>
      <c r="G91" s="258">
        <f t="shared" ref="G91:I91" si="1">SUM(G65:G90)</f>
        <v>14.324999999999999</v>
      </c>
      <c r="H91" s="258">
        <f t="shared" si="1"/>
        <v>68.8</v>
      </c>
      <c r="I91" s="258">
        <f t="shared" si="1"/>
        <v>458.40000000000003</v>
      </c>
      <c r="J91" s="377"/>
    </row>
    <row r="92" spans="1:173" ht="15.75" thickBot="1" x14ac:dyDescent="0.3">
      <c r="A92" s="380" t="s">
        <v>60</v>
      </c>
      <c r="B92" s="235"/>
      <c r="C92" s="261">
        <f>C24+C27+C63+C91</f>
        <v>1434.5</v>
      </c>
      <c r="D92" s="260"/>
      <c r="E92" s="224"/>
      <c r="F92" s="261">
        <f>F24+F27+F63+F91</f>
        <v>37.620000000000005</v>
      </c>
      <c r="G92" s="261">
        <f>G24+G27+G63+G91</f>
        <v>42.655000000000001</v>
      </c>
      <c r="H92" s="261">
        <f>H24+H27+H63+H91</f>
        <v>189.52999999999997</v>
      </c>
      <c r="I92" s="261">
        <f>I24+I27+I63+I91</f>
        <v>1296.8400000000001</v>
      </c>
      <c r="J92" s="376"/>
    </row>
    <row r="93" spans="1:173" x14ac:dyDescent="0.25">
      <c r="C93" s="384"/>
      <c r="D93" s="385"/>
      <c r="E93" s="386"/>
      <c r="J93" s="387"/>
    </row>
    <row r="94" spans="1:173" ht="15.75" thickBot="1" x14ac:dyDescent="0.3">
      <c r="A94" s="375" t="s">
        <v>61</v>
      </c>
      <c r="C94" s="245"/>
      <c r="D94" s="94"/>
      <c r="J94" s="388"/>
    </row>
    <row r="95" spans="1:173" ht="21" customHeight="1" x14ac:dyDescent="0.25">
      <c r="A95" s="486" t="s">
        <v>234</v>
      </c>
      <c r="B95" s="487"/>
      <c r="C95" s="488" t="s">
        <v>230</v>
      </c>
      <c r="D95" s="210" t="s">
        <v>3</v>
      </c>
      <c r="E95" s="211" t="s">
        <v>3</v>
      </c>
      <c r="F95" s="463" t="s">
        <v>231</v>
      </c>
      <c r="G95" s="464"/>
      <c r="H95" s="465"/>
      <c r="I95" s="210" t="s">
        <v>4</v>
      </c>
      <c r="J95" s="376" t="s">
        <v>232</v>
      </c>
    </row>
    <row r="96" spans="1:173" ht="15.75" thickBot="1" x14ac:dyDescent="0.3">
      <c r="A96" s="491" t="s">
        <v>233</v>
      </c>
      <c r="B96" s="492"/>
      <c r="C96" s="489"/>
      <c r="D96" s="216" t="s">
        <v>5</v>
      </c>
      <c r="E96" s="217" t="s">
        <v>5</v>
      </c>
      <c r="F96" s="218"/>
      <c r="G96" s="219"/>
      <c r="H96" s="220"/>
      <c r="I96" s="216" t="s">
        <v>6</v>
      </c>
      <c r="J96" s="297"/>
    </row>
    <row r="97" spans="1:173" ht="26.25" customHeight="1" thickBot="1" x14ac:dyDescent="0.3">
      <c r="A97" s="493"/>
      <c r="B97" s="494"/>
      <c r="C97" s="490"/>
      <c r="D97" s="224" t="s">
        <v>7</v>
      </c>
      <c r="E97" s="224" t="s">
        <v>8</v>
      </c>
      <c r="F97" s="224" t="s">
        <v>9</v>
      </c>
      <c r="G97" s="224" t="s">
        <v>10</v>
      </c>
      <c r="H97" s="225" t="s">
        <v>11</v>
      </c>
      <c r="I97" s="225" t="s">
        <v>12</v>
      </c>
      <c r="J97" s="377"/>
    </row>
    <row r="98" spans="1:173" ht="34.5" customHeight="1" x14ac:dyDescent="0.25">
      <c r="A98" s="378"/>
      <c r="B98" s="239" t="s">
        <v>13</v>
      </c>
      <c r="C98" s="240"/>
      <c r="D98" s="240"/>
      <c r="E98" s="212"/>
      <c r="F98" s="210"/>
      <c r="G98" s="211"/>
      <c r="H98" s="211"/>
      <c r="I98" s="210"/>
      <c r="J98" s="376"/>
    </row>
    <row r="99" spans="1:173" s="25" customFormat="1" ht="30" x14ac:dyDescent="0.25">
      <c r="A99" s="379" t="s">
        <v>100</v>
      </c>
      <c r="B99" s="94"/>
      <c r="C99" s="95" t="s">
        <v>251</v>
      </c>
      <c r="D99" s="99"/>
      <c r="E99" s="95"/>
      <c r="F99" s="190">
        <v>3.9</v>
      </c>
      <c r="G99" s="97">
        <v>4.3499999999999996</v>
      </c>
      <c r="H99" s="97">
        <v>19</v>
      </c>
      <c r="I99" s="190">
        <v>131</v>
      </c>
      <c r="J99" s="297" t="s">
        <v>189</v>
      </c>
      <c r="K99" s="79"/>
      <c r="L99" s="79"/>
      <c r="M99" s="79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</row>
    <row r="100" spans="1:173" s="25" customFormat="1" x14ac:dyDescent="0.25">
      <c r="A100" s="379"/>
      <c r="B100" s="94" t="s">
        <v>68</v>
      </c>
      <c r="C100" s="95"/>
      <c r="D100" s="99">
        <v>11</v>
      </c>
      <c r="E100" s="95">
        <v>11</v>
      </c>
      <c r="F100" s="97"/>
      <c r="G100" s="97"/>
      <c r="H100" s="97"/>
      <c r="I100" s="190"/>
      <c r="J100" s="297"/>
      <c r="K100" s="79"/>
      <c r="L100" s="79"/>
      <c r="M100" s="79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</row>
    <row r="101" spans="1:173" s="25" customFormat="1" x14ac:dyDescent="0.25">
      <c r="A101" s="379"/>
      <c r="B101" s="94" t="s">
        <v>101</v>
      </c>
      <c r="C101" s="95"/>
      <c r="D101" s="99">
        <v>8</v>
      </c>
      <c r="E101" s="95">
        <v>8</v>
      </c>
      <c r="F101" s="97"/>
      <c r="G101" s="96"/>
      <c r="H101" s="97"/>
      <c r="I101" s="96"/>
      <c r="J101" s="297"/>
      <c r="K101" s="79"/>
      <c r="L101" s="79"/>
      <c r="M101" s="79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</row>
    <row r="102" spans="1:173" s="25" customFormat="1" x14ac:dyDescent="0.25">
      <c r="A102" s="379"/>
      <c r="B102" s="94" t="s">
        <v>16</v>
      </c>
      <c r="C102" s="95"/>
      <c r="D102" s="99">
        <v>65</v>
      </c>
      <c r="E102" s="95">
        <v>65</v>
      </c>
      <c r="F102" s="97"/>
      <c r="G102" s="96"/>
      <c r="H102" s="97"/>
      <c r="I102" s="96"/>
      <c r="J102" s="297"/>
      <c r="K102" s="79"/>
      <c r="L102" s="79"/>
      <c r="M102" s="79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</row>
    <row r="103" spans="1:173" s="25" customFormat="1" x14ac:dyDescent="0.25">
      <c r="A103" s="379"/>
      <c r="B103" s="94" t="s">
        <v>17</v>
      </c>
      <c r="C103" s="95"/>
      <c r="D103" s="99">
        <v>65</v>
      </c>
      <c r="E103" s="95">
        <v>65</v>
      </c>
      <c r="F103" s="97"/>
      <c r="G103" s="96"/>
      <c r="H103" s="97"/>
      <c r="I103" s="96"/>
      <c r="J103" s="297"/>
      <c r="K103" s="79"/>
      <c r="L103" s="79"/>
      <c r="M103" s="79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</row>
    <row r="104" spans="1:173" s="25" customFormat="1" x14ac:dyDescent="0.25">
      <c r="A104" s="379"/>
      <c r="B104" s="94" t="s">
        <v>18</v>
      </c>
      <c r="C104" s="95"/>
      <c r="D104" s="99">
        <v>0.75</v>
      </c>
      <c r="E104" s="95">
        <v>0.75</v>
      </c>
      <c r="F104" s="97"/>
      <c r="G104" s="96"/>
      <c r="H104" s="97"/>
      <c r="I104" s="96"/>
      <c r="J104" s="297"/>
      <c r="K104" s="79"/>
      <c r="L104" s="79"/>
      <c r="M104" s="79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</row>
    <row r="105" spans="1:173" s="25" customFormat="1" x14ac:dyDescent="0.25">
      <c r="A105" s="379"/>
      <c r="B105" s="94" t="s">
        <v>19</v>
      </c>
      <c r="C105" s="95"/>
      <c r="D105" s="99">
        <v>0.5</v>
      </c>
      <c r="E105" s="95">
        <v>0.5</v>
      </c>
      <c r="F105" s="97"/>
      <c r="G105" s="96"/>
      <c r="H105" s="97"/>
      <c r="I105" s="96"/>
      <c r="J105" s="297"/>
      <c r="K105" s="79"/>
      <c r="L105" s="79"/>
      <c r="M105" s="79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</row>
    <row r="106" spans="1:173" s="25" customFormat="1" x14ac:dyDescent="0.25">
      <c r="A106" s="379"/>
      <c r="B106" s="94" t="s">
        <v>20</v>
      </c>
      <c r="C106" s="95"/>
      <c r="D106" s="99">
        <v>3</v>
      </c>
      <c r="E106" s="95">
        <v>3</v>
      </c>
      <c r="F106" s="97"/>
      <c r="G106" s="96"/>
      <c r="H106" s="97"/>
      <c r="I106" s="96"/>
      <c r="J106" s="297"/>
      <c r="K106" s="79"/>
      <c r="L106" s="79"/>
      <c r="M106" s="79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</row>
    <row r="107" spans="1:173" s="25" customFormat="1" ht="30" x14ac:dyDescent="0.25">
      <c r="A107" s="379" t="s">
        <v>63</v>
      </c>
      <c r="B107" s="94"/>
      <c r="C107" s="95">
        <v>160</v>
      </c>
      <c r="D107" s="189"/>
      <c r="E107" s="191"/>
      <c r="F107" s="190">
        <v>2.15</v>
      </c>
      <c r="G107" s="97">
        <v>2.29</v>
      </c>
      <c r="H107" s="97">
        <v>12.09</v>
      </c>
      <c r="I107" s="190">
        <v>65.16</v>
      </c>
      <c r="J107" s="297" t="s">
        <v>329</v>
      </c>
      <c r="K107" s="79"/>
      <c r="L107" s="79"/>
      <c r="M107" s="79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</row>
    <row r="108" spans="1:173" s="25" customFormat="1" x14ac:dyDescent="0.25">
      <c r="A108" s="379"/>
      <c r="B108" s="94" t="s">
        <v>64</v>
      </c>
      <c r="C108" s="95"/>
      <c r="D108" s="99">
        <v>1.3</v>
      </c>
      <c r="E108" s="95">
        <v>1.3</v>
      </c>
      <c r="F108" s="190"/>
      <c r="G108" s="97"/>
      <c r="H108" s="97"/>
      <c r="I108" s="190"/>
      <c r="J108" s="297"/>
      <c r="K108" s="79"/>
      <c r="L108" s="79"/>
      <c r="M108" s="79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</row>
    <row r="109" spans="1:173" s="25" customFormat="1" x14ac:dyDescent="0.25">
      <c r="A109" s="375"/>
      <c r="B109" s="94" t="s">
        <v>18</v>
      </c>
      <c r="C109" s="95"/>
      <c r="D109" s="99">
        <v>7</v>
      </c>
      <c r="E109" s="95">
        <v>7</v>
      </c>
      <c r="F109" s="190"/>
      <c r="G109" s="97"/>
      <c r="H109" s="97"/>
      <c r="I109" s="190"/>
      <c r="J109" s="297"/>
      <c r="K109" s="79"/>
      <c r="L109" s="79"/>
      <c r="M109" s="79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</row>
    <row r="110" spans="1:173" s="25" customFormat="1" x14ac:dyDescent="0.25">
      <c r="A110" s="213"/>
      <c r="B110" s="94" t="s">
        <v>16</v>
      </c>
      <c r="C110" s="95"/>
      <c r="D110" s="99">
        <v>80</v>
      </c>
      <c r="E110" s="95">
        <v>80</v>
      </c>
      <c r="F110" s="190"/>
      <c r="G110" s="97"/>
      <c r="H110" s="97"/>
      <c r="I110" s="190"/>
      <c r="J110" s="297"/>
      <c r="K110" s="79"/>
      <c r="L110" s="79"/>
      <c r="M110" s="79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</row>
    <row r="111" spans="1:173" s="25" customFormat="1" x14ac:dyDescent="0.25">
      <c r="A111" s="213"/>
      <c r="B111" s="94" t="s">
        <v>52</v>
      </c>
      <c r="C111" s="95"/>
      <c r="D111" s="99">
        <v>90</v>
      </c>
      <c r="E111" s="95">
        <v>90</v>
      </c>
      <c r="F111" s="190"/>
      <c r="G111" s="97"/>
      <c r="H111" s="96"/>
      <c r="I111" s="190"/>
      <c r="J111" s="297"/>
      <c r="K111" s="79"/>
      <c r="L111" s="79"/>
      <c r="M111" s="79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</row>
    <row r="112" spans="1:173" s="25" customFormat="1" x14ac:dyDescent="0.25">
      <c r="A112" s="379" t="s">
        <v>161</v>
      </c>
      <c r="B112" s="94"/>
      <c r="C112" s="192" t="s">
        <v>320</v>
      </c>
      <c r="D112" s="189"/>
      <c r="E112" s="191"/>
      <c r="F112" s="190">
        <v>3.5</v>
      </c>
      <c r="G112" s="97">
        <v>5.95</v>
      </c>
      <c r="H112" s="96">
        <v>12.9</v>
      </c>
      <c r="I112" s="190">
        <v>119.6</v>
      </c>
      <c r="J112" s="297" t="s">
        <v>162</v>
      </c>
      <c r="K112" s="79"/>
      <c r="L112" s="79"/>
      <c r="M112" s="79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</row>
    <row r="113" spans="1:173" s="25" customFormat="1" x14ac:dyDescent="0.25">
      <c r="A113" s="379"/>
      <c r="B113" s="94" t="s">
        <v>25</v>
      </c>
      <c r="C113" s="95"/>
      <c r="D113" s="99">
        <v>25</v>
      </c>
      <c r="E113" s="95">
        <v>25</v>
      </c>
      <c r="F113" s="190"/>
      <c r="G113" s="97"/>
      <c r="H113" s="97"/>
      <c r="I113" s="190"/>
      <c r="J113" s="297"/>
      <c r="K113" s="79"/>
      <c r="L113" s="79"/>
      <c r="M113" s="79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</row>
    <row r="114" spans="1:173" s="25" customFormat="1" x14ac:dyDescent="0.25">
      <c r="A114" s="379"/>
      <c r="B114" s="94" t="s">
        <v>66</v>
      </c>
      <c r="C114" s="95"/>
      <c r="D114" s="99">
        <v>5.0999999999999996</v>
      </c>
      <c r="E114" s="95">
        <v>5</v>
      </c>
      <c r="F114" s="190"/>
      <c r="G114" s="97"/>
      <c r="H114" s="97"/>
      <c r="I114" s="190"/>
      <c r="J114" s="297"/>
      <c r="K114" s="79"/>
      <c r="L114" s="79"/>
      <c r="M114" s="79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</row>
    <row r="115" spans="1:173" s="25" customFormat="1" ht="15.75" thickBot="1" x14ac:dyDescent="0.3">
      <c r="A115" s="379"/>
      <c r="B115" s="94" t="s">
        <v>20</v>
      </c>
      <c r="C115" s="95"/>
      <c r="D115" s="99">
        <v>3</v>
      </c>
      <c r="E115" s="95">
        <v>3</v>
      </c>
      <c r="F115" s="190" t="s">
        <v>1</v>
      </c>
      <c r="G115" s="97"/>
      <c r="H115" s="97"/>
      <c r="I115" s="190"/>
      <c r="J115" s="297"/>
      <c r="K115" s="79"/>
      <c r="L115" s="79"/>
      <c r="M115" s="79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</row>
    <row r="116" spans="1:173" ht="15.75" thickBot="1" x14ac:dyDescent="0.3">
      <c r="A116" s="380" t="s">
        <v>26</v>
      </c>
      <c r="B116" s="235"/>
      <c r="C116" s="236">
        <v>346</v>
      </c>
      <c r="D116" s="381"/>
      <c r="E116" s="236"/>
      <c r="F116" s="225">
        <f>SUM(F98:F115)</f>
        <v>9.5500000000000007</v>
      </c>
      <c r="G116" s="225">
        <v>12.33</v>
      </c>
      <c r="H116" s="225">
        <f>SUM(H98:H115)</f>
        <v>43.99</v>
      </c>
      <c r="I116" s="225">
        <f>SUM(I98:I115)</f>
        <v>315.76</v>
      </c>
      <c r="J116" s="377"/>
    </row>
    <row r="117" spans="1:173" s="25" customFormat="1" x14ac:dyDescent="0.25">
      <c r="A117" s="268" t="s">
        <v>382</v>
      </c>
      <c r="B117" s="269"/>
      <c r="C117" s="270">
        <v>125</v>
      </c>
      <c r="D117" s="271">
        <v>125</v>
      </c>
      <c r="E117" s="270">
        <v>125</v>
      </c>
      <c r="F117" s="272">
        <v>13</v>
      </c>
      <c r="G117" s="273"/>
      <c r="H117" s="274"/>
      <c r="I117" s="273">
        <v>55</v>
      </c>
      <c r="J117" s="275"/>
      <c r="K117" s="79"/>
      <c r="L117" s="79"/>
      <c r="M117" s="79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</row>
    <row r="118" spans="1:173" s="25" customFormat="1" ht="15.75" thickBot="1" x14ac:dyDescent="0.3">
      <c r="A118" s="268"/>
      <c r="B118" s="269"/>
      <c r="C118" s="270"/>
      <c r="D118" s="271"/>
      <c r="E118" s="270"/>
      <c r="F118" s="272"/>
      <c r="G118" s="273"/>
      <c r="H118" s="276"/>
      <c r="I118" s="273"/>
      <c r="J118" s="275"/>
      <c r="K118" s="79"/>
      <c r="L118" s="79"/>
      <c r="M118" s="79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</row>
    <row r="119" spans="1:173" ht="15.75" thickBot="1" x14ac:dyDescent="0.3">
      <c r="A119" s="380" t="s">
        <v>26</v>
      </c>
      <c r="B119" s="235"/>
      <c r="C119" s="236">
        <v>85</v>
      </c>
      <c r="D119" s="292"/>
      <c r="E119" s="226"/>
      <c r="F119" s="224">
        <f>SUM(F117)</f>
        <v>13</v>
      </c>
      <c r="G119" s="224">
        <f>SUM(G117)</f>
        <v>0</v>
      </c>
      <c r="H119" s="224">
        <f>SUM(H117)</f>
        <v>0</v>
      </c>
      <c r="I119" s="224">
        <f>SUM(I117)</f>
        <v>55</v>
      </c>
      <c r="J119" s="377"/>
    </row>
    <row r="120" spans="1:173" ht="15.75" thickBot="1" x14ac:dyDescent="0.3">
      <c r="A120" s="378"/>
      <c r="B120" s="239"/>
      <c r="C120" s="240">
        <v>471</v>
      </c>
      <c r="D120" s="290"/>
      <c r="E120" s="212"/>
      <c r="F120" s="210">
        <f>F116+F119</f>
        <v>22.55</v>
      </c>
      <c r="G120" s="210">
        <f>G116+G119</f>
        <v>12.33</v>
      </c>
      <c r="H120" s="210">
        <f>H116+H119</f>
        <v>43.99</v>
      </c>
      <c r="I120" s="210">
        <f>I116+I119</f>
        <v>370.76</v>
      </c>
      <c r="J120" s="376"/>
    </row>
    <row r="121" spans="1:173" x14ac:dyDescent="0.25">
      <c r="A121" s="378"/>
      <c r="B121" s="239" t="s">
        <v>28</v>
      </c>
      <c r="C121" s="389"/>
      <c r="D121" s="240"/>
      <c r="E121" s="390"/>
      <c r="F121" s="210"/>
      <c r="G121" s="210"/>
      <c r="H121" s="211"/>
      <c r="I121" s="210"/>
      <c r="J121" s="376"/>
    </row>
    <row r="122" spans="1:173" s="42" customFormat="1" x14ac:dyDescent="0.25">
      <c r="A122" s="379" t="s">
        <v>413</v>
      </c>
      <c r="B122" s="229"/>
      <c r="C122" s="230">
        <v>30</v>
      </c>
      <c r="D122" s="231"/>
      <c r="E122" s="97"/>
      <c r="F122" s="231">
        <v>0.21</v>
      </c>
      <c r="G122" s="97">
        <v>0.03</v>
      </c>
      <c r="H122" s="231">
        <v>0.56999999999999995</v>
      </c>
      <c r="I122" s="190">
        <v>3.39</v>
      </c>
      <c r="J122" s="97" t="s">
        <v>349</v>
      </c>
      <c r="K122" s="79"/>
      <c r="L122" s="79"/>
      <c r="M122" s="79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7"/>
      <c r="EK122" s="77"/>
      <c r="EL122" s="77"/>
      <c r="EM122" s="77"/>
      <c r="EN122" s="77"/>
      <c r="EO122" s="77"/>
      <c r="EP122" s="77"/>
      <c r="EQ122" s="77"/>
      <c r="ER122" s="77"/>
      <c r="ES122" s="77"/>
      <c r="ET122" s="77"/>
      <c r="EU122" s="77"/>
      <c r="EV122" s="77"/>
      <c r="EW122" s="77"/>
      <c r="EX122" s="77"/>
      <c r="EY122" s="77"/>
      <c r="EZ122" s="77"/>
      <c r="FA122" s="77"/>
      <c r="FB122" s="77"/>
      <c r="FC122" s="77"/>
      <c r="FD122" s="77"/>
      <c r="FE122" s="77"/>
      <c r="FF122" s="77"/>
      <c r="FG122" s="77"/>
      <c r="FH122" s="77"/>
      <c r="FI122" s="77"/>
      <c r="FJ122" s="77"/>
      <c r="FK122" s="77"/>
      <c r="FL122" s="77"/>
    </row>
    <row r="123" spans="1:173" s="42" customFormat="1" x14ac:dyDescent="0.25">
      <c r="A123" s="379"/>
      <c r="B123" s="229" t="s">
        <v>414</v>
      </c>
      <c r="C123" s="230"/>
      <c r="D123" s="231">
        <v>30.6</v>
      </c>
      <c r="E123" s="97">
        <v>30</v>
      </c>
      <c r="F123" s="231"/>
      <c r="G123" s="97"/>
      <c r="H123" s="231"/>
      <c r="I123" s="190"/>
      <c r="J123" s="102"/>
      <c r="K123" s="79"/>
      <c r="L123" s="79"/>
      <c r="M123" s="79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</row>
    <row r="124" spans="1:173" ht="30.75" customHeight="1" x14ac:dyDescent="0.25">
      <c r="A124" s="379" t="s">
        <v>228</v>
      </c>
      <c r="C124" s="95" t="s">
        <v>208</v>
      </c>
      <c r="D124" s="96"/>
      <c r="E124" s="97"/>
      <c r="F124" s="190">
        <v>4.7</v>
      </c>
      <c r="G124" s="97">
        <v>3.9</v>
      </c>
      <c r="H124" s="96">
        <v>23</v>
      </c>
      <c r="I124" s="190">
        <v>146</v>
      </c>
      <c r="J124" s="297" t="s">
        <v>217</v>
      </c>
    </row>
    <row r="125" spans="1:173" s="25" customFormat="1" x14ac:dyDescent="0.25">
      <c r="A125" s="379"/>
      <c r="B125" s="94" t="s">
        <v>143</v>
      </c>
      <c r="C125" s="192"/>
      <c r="D125" s="95">
        <v>11.4</v>
      </c>
      <c r="E125" s="100">
        <v>11.4</v>
      </c>
      <c r="F125" s="190"/>
      <c r="G125" s="190"/>
      <c r="H125" s="190"/>
      <c r="I125" s="190"/>
      <c r="J125" s="297"/>
      <c r="K125" s="79"/>
      <c r="L125" s="79"/>
      <c r="M125" s="79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</row>
    <row r="126" spans="1:173" s="25" customFormat="1" x14ac:dyDescent="0.25">
      <c r="A126" s="379"/>
      <c r="B126" s="94" t="s">
        <v>33</v>
      </c>
      <c r="C126" s="192"/>
      <c r="D126" s="95">
        <v>1.19</v>
      </c>
      <c r="E126" s="100">
        <v>1</v>
      </c>
      <c r="F126" s="97"/>
      <c r="G126" s="97"/>
      <c r="H126" s="96"/>
      <c r="I126" s="97"/>
      <c r="J126" s="297"/>
      <c r="K126" s="79"/>
      <c r="L126" s="79"/>
      <c r="M126" s="79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</row>
    <row r="127" spans="1:173" s="25" customFormat="1" x14ac:dyDescent="0.25">
      <c r="A127" s="379"/>
      <c r="B127" s="94" t="s">
        <v>51</v>
      </c>
      <c r="C127" s="192"/>
      <c r="D127" s="95">
        <v>1</v>
      </c>
      <c r="E127" s="100">
        <v>1</v>
      </c>
      <c r="F127" s="97"/>
      <c r="G127" s="97"/>
      <c r="H127" s="96"/>
      <c r="I127" s="97"/>
      <c r="J127" s="297"/>
      <c r="K127" s="79"/>
      <c r="L127" s="79"/>
      <c r="M127" s="79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</row>
    <row r="128" spans="1:173" s="25" customFormat="1" x14ac:dyDescent="0.25">
      <c r="A128" s="379"/>
      <c r="B128" s="94" t="s">
        <v>182</v>
      </c>
      <c r="C128" s="192"/>
      <c r="D128" s="95">
        <v>1.1399999999999999</v>
      </c>
      <c r="E128" s="100">
        <v>1.1399999999999999</v>
      </c>
      <c r="F128" s="97"/>
      <c r="G128" s="97"/>
      <c r="H128" s="96"/>
      <c r="I128" s="97"/>
      <c r="J128" s="297"/>
      <c r="K128" s="79"/>
      <c r="L128" s="79"/>
      <c r="M128" s="79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</row>
    <row r="129" spans="1:109" s="25" customFormat="1" x14ac:dyDescent="0.25">
      <c r="A129" s="379"/>
      <c r="B129" s="94" t="s">
        <v>79</v>
      </c>
      <c r="C129" s="192"/>
      <c r="D129" s="192"/>
      <c r="E129" s="100">
        <v>13.4</v>
      </c>
      <c r="F129" s="97"/>
      <c r="G129" s="97"/>
      <c r="H129" s="96"/>
      <c r="I129" s="97"/>
      <c r="J129" s="297"/>
      <c r="K129" s="79"/>
      <c r="L129" s="79"/>
      <c r="M129" s="79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</row>
    <row r="130" spans="1:109" x14ac:dyDescent="0.25">
      <c r="A130" s="379"/>
      <c r="B130" s="94" t="s">
        <v>42</v>
      </c>
      <c r="C130" s="95"/>
      <c r="D130" s="96">
        <v>15</v>
      </c>
      <c r="E130" s="97">
        <v>12</v>
      </c>
      <c r="F130" s="190"/>
      <c r="G130" s="190"/>
      <c r="H130" s="190"/>
      <c r="I130" s="190"/>
      <c r="J130" s="297"/>
    </row>
    <row r="131" spans="1:109" x14ac:dyDescent="0.25">
      <c r="A131" s="379"/>
      <c r="B131" s="94" t="s">
        <v>30</v>
      </c>
      <c r="C131" s="95"/>
      <c r="D131" s="96">
        <v>39.9</v>
      </c>
      <c r="E131" s="97">
        <v>30</v>
      </c>
      <c r="F131" s="190"/>
      <c r="G131" s="97"/>
      <c r="I131" s="190"/>
      <c r="J131" s="297"/>
    </row>
    <row r="132" spans="1:109" s="42" customFormat="1" x14ac:dyDescent="0.25">
      <c r="A132" s="379"/>
      <c r="B132" s="94" t="s">
        <v>32</v>
      </c>
      <c r="C132" s="95"/>
      <c r="D132" s="96">
        <v>7.98</v>
      </c>
      <c r="E132" s="97">
        <v>6</v>
      </c>
      <c r="F132" s="190"/>
      <c r="G132" s="97"/>
      <c r="H132" s="96"/>
      <c r="I132" s="190"/>
      <c r="J132" s="297"/>
      <c r="K132" s="79"/>
      <c r="L132" s="79"/>
      <c r="M132" s="79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</row>
    <row r="133" spans="1:109" s="25" customFormat="1" x14ac:dyDescent="0.25">
      <c r="A133" s="379"/>
      <c r="B133" s="94" t="s">
        <v>33</v>
      </c>
      <c r="C133" s="95"/>
      <c r="D133" s="96">
        <v>7.14</v>
      </c>
      <c r="E133" s="97">
        <v>6</v>
      </c>
      <c r="F133" s="190"/>
      <c r="G133" s="97"/>
      <c r="H133" s="96"/>
      <c r="I133" s="190"/>
      <c r="J133" s="297"/>
      <c r="K133" s="79"/>
      <c r="L133" s="79"/>
      <c r="M133" s="79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</row>
    <row r="134" spans="1:109" s="42" customFormat="1" x14ac:dyDescent="0.25">
      <c r="A134" s="379"/>
      <c r="B134" s="94" t="s">
        <v>34</v>
      </c>
      <c r="C134" s="95"/>
      <c r="D134" s="96">
        <v>2</v>
      </c>
      <c r="E134" s="97">
        <v>2</v>
      </c>
      <c r="F134" s="190"/>
      <c r="G134" s="97"/>
      <c r="H134" s="96"/>
      <c r="I134" s="190"/>
      <c r="J134" s="297"/>
      <c r="K134" s="79"/>
      <c r="L134" s="79"/>
      <c r="M134" s="79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</row>
    <row r="135" spans="1:109" s="42" customFormat="1" x14ac:dyDescent="0.25">
      <c r="A135" s="379"/>
      <c r="B135" s="94" t="s">
        <v>19</v>
      </c>
      <c r="C135" s="95"/>
      <c r="D135" s="96">
        <v>0.5</v>
      </c>
      <c r="E135" s="97">
        <v>0.5</v>
      </c>
      <c r="F135" s="190"/>
      <c r="G135" s="97"/>
      <c r="H135" s="96"/>
      <c r="I135" s="190"/>
      <c r="J135" s="297"/>
      <c r="K135" s="79"/>
      <c r="L135" s="79"/>
      <c r="M135" s="79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</row>
    <row r="136" spans="1:109" s="42" customFormat="1" x14ac:dyDescent="0.25">
      <c r="A136" s="379"/>
      <c r="B136" s="94" t="s">
        <v>118</v>
      </c>
      <c r="C136" s="95"/>
      <c r="D136" s="96">
        <v>114</v>
      </c>
      <c r="E136" s="97">
        <v>114</v>
      </c>
      <c r="F136" s="190"/>
      <c r="G136" s="97"/>
      <c r="H136" s="96"/>
      <c r="I136" s="190"/>
      <c r="J136" s="297"/>
      <c r="K136" s="79"/>
      <c r="L136" s="79"/>
      <c r="M136" s="79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</row>
    <row r="137" spans="1:109" s="42" customFormat="1" x14ac:dyDescent="0.25">
      <c r="A137" s="379"/>
      <c r="B137" s="94" t="s">
        <v>36</v>
      </c>
      <c r="C137" s="95"/>
      <c r="D137" s="96">
        <v>5</v>
      </c>
      <c r="E137" s="97">
        <v>5</v>
      </c>
      <c r="F137" s="190"/>
      <c r="G137" s="97"/>
      <c r="H137" s="96"/>
      <c r="I137" s="190"/>
      <c r="J137" s="297"/>
      <c r="K137" s="79"/>
      <c r="L137" s="79"/>
      <c r="M137" s="79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</row>
    <row r="138" spans="1:109" s="25" customFormat="1" x14ac:dyDescent="0.25">
      <c r="A138" s="122" t="s">
        <v>364</v>
      </c>
      <c r="B138" s="85"/>
      <c r="C138" s="86">
        <v>50</v>
      </c>
      <c r="D138" s="86"/>
      <c r="E138" s="86"/>
      <c r="F138" s="82">
        <v>4.4000000000000004</v>
      </c>
      <c r="G138" s="83">
        <v>8.3000000000000007</v>
      </c>
      <c r="H138" s="84">
        <v>2</v>
      </c>
      <c r="I138" s="83">
        <v>100</v>
      </c>
      <c r="J138" s="87" t="s">
        <v>390</v>
      </c>
      <c r="K138" s="79"/>
      <c r="L138" s="79"/>
      <c r="M138" s="79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</row>
    <row r="139" spans="1:109" s="25" customFormat="1" x14ac:dyDescent="0.25">
      <c r="A139" s="122"/>
      <c r="B139" s="85" t="s">
        <v>81</v>
      </c>
      <c r="C139" s="126"/>
      <c r="D139" s="92">
        <v>56</v>
      </c>
      <c r="E139" s="93">
        <v>36.4</v>
      </c>
      <c r="F139" s="82"/>
      <c r="G139" s="82"/>
      <c r="H139" s="82"/>
      <c r="I139" s="82"/>
      <c r="J139" s="87"/>
      <c r="K139" s="79"/>
      <c r="L139" s="79"/>
      <c r="M139" s="79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</row>
    <row r="140" spans="1:109" s="25" customFormat="1" x14ac:dyDescent="0.25">
      <c r="A140" s="122"/>
      <c r="B140" s="85" t="s">
        <v>38</v>
      </c>
      <c r="C140" s="126"/>
      <c r="D140" s="92">
        <v>9</v>
      </c>
      <c r="E140" s="92">
        <v>9</v>
      </c>
      <c r="F140" s="82"/>
      <c r="G140" s="83"/>
      <c r="H140" s="84"/>
      <c r="I140" s="83"/>
      <c r="J140" s="87"/>
      <c r="K140" s="79"/>
      <c r="L140" s="79"/>
      <c r="M140" s="79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</row>
    <row r="141" spans="1:109" s="25" customFormat="1" x14ac:dyDescent="0.25">
      <c r="A141" s="122"/>
      <c r="B141" s="85" t="s">
        <v>17</v>
      </c>
      <c r="C141" s="126"/>
      <c r="D141" s="86">
        <v>13</v>
      </c>
      <c r="E141" s="127">
        <v>13</v>
      </c>
      <c r="F141" s="82"/>
      <c r="G141" s="83"/>
      <c r="H141" s="84"/>
      <c r="I141" s="83"/>
      <c r="J141" s="87"/>
      <c r="K141" s="79"/>
      <c r="L141" s="79"/>
      <c r="M141" s="79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</row>
    <row r="142" spans="1:109" s="25" customFormat="1" ht="30" x14ac:dyDescent="0.25">
      <c r="A142" s="122"/>
      <c r="B142" s="85" t="s">
        <v>97</v>
      </c>
      <c r="C142" s="126"/>
      <c r="D142" s="86">
        <v>5</v>
      </c>
      <c r="E142" s="127">
        <v>5</v>
      </c>
      <c r="F142" s="82"/>
      <c r="G142" s="83"/>
      <c r="H142" s="84"/>
      <c r="I142" s="83"/>
      <c r="J142" s="87"/>
      <c r="K142" s="79"/>
      <c r="L142" s="79"/>
      <c r="M142" s="79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</row>
    <row r="143" spans="1:109" s="25" customFormat="1" x14ac:dyDescent="0.25">
      <c r="A143" s="123"/>
      <c r="B143" s="85" t="s">
        <v>41</v>
      </c>
      <c r="C143" s="128"/>
      <c r="D143" s="129"/>
      <c r="E143" s="127">
        <v>62.5</v>
      </c>
      <c r="F143" s="84"/>
      <c r="G143" s="82"/>
      <c r="H143" s="82"/>
      <c r="I143" s="82"/>
      <c r="J143" s="87"/>
      <c r="K143" s="79"/>
      <c r="L143" s="79"/>
      <c r="M143" s="79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</row>
    <row r="144" spans="1:109" s="25" customFormat="1" x14ac:dyDescent="0.25">
      <c r="A144" s="123"/>
      <c r="B144" s="85" t="s">
        <v>34</v>
      </c>
      <c r="C144" s="128"/>
      <c r="D144" s="129">
        <v>0.6</v>
      </c>
      <c r="E144" s="130">
        <v>0.6</v>
      </c>
      <c r="F144" s="82"/>
      <c r="G144" s="82"/>
      <c r="H144" s="82"/>
      <c r="I144" s="82"/>
      <c r="J144" s="87"/>
      <c r="K144" s="79"/>
      <c r="L144" s="79"/>
      <c r="M144" s="79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</row>
    <row r="145" spans="1:173" s="30" customFormat="1" ht="27" customHeight="1" x14ac:dyDescent="0.25">
      <c r="A145" s="379" t="s">
        <v>88</v>
      </c>
      <c r="B145" s="94"/>
      <c r="C145" s="95">
        <v>110</v>
      </c>
      <c r="D145" s="96"/>
      <c r="E145" s="97"/>
      <c r="F145" s="96">
        <v>3.13</v>
      </c>
      <c r="G145" s="97">
        <v>3.76</v>
      </c>
      <c r="H145" s="96">
        <v>13.03</v>
      </c>
      <c r="I145" s="190">
        <v>131.15</v>
      </c>
      <c r="J145" s="297" t="s">
        <v>215</v>
      </c>
      <c r="K145" s="79"/>
      <c r="L145" s="79"/>
      <c r="M145" s="79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</row>
    <row r="146" spans="1:173" s="30" customFormat="1" ht="15" customHeight="1" x14ac:dyDescent="0.25">
      <c r="A146" s="379"/>
      <c r="B146" s="94" t="s">
        <v>30</v>
      </c>
      <c r="C146" s="95"/>
      <c r="D146" s="96">
        <v>125.6</v>
      </c>
      <c r="E146" s="97">
        <v>94.43</v>
      </c>
      <c r="F146" s="96"/>
      <c r="G146" s="97"/>
      <c r="H146" s="96"/>
      <c r="I146" s="190"/>
      <c r="J146" s="297"/>
      <c r="K146" s="79"/>
      <c r="L146" s="79"/>
      <c r="M146" s="79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</row>
    <row r="147" spans="1:173" s="30" customFormat="1" ht="15" customHeight="1" x14ac:dyDescent="0.25">
      <c r="A147" s="379"/>
      <c r="B147" s="94" t="s">
        <v>16</v>
      </c>
      <c r="C147" s="95"/>
      <c r="D147" s="96">
        <v>17.38</v>
      </c>
      <c r="E147" s="97">
        <v>16.5</v>
      </c>
      <c r="F147" s="96"/>
      <c r="G147" s="97"/>
      <c r="H147" s="96"/>
      <c r="I147" s="190"/>
      <c r="J147" s="297"/>
      <c r="K147" s="79"/>
      <c r="L147" s="79"/>
      <c r="M147" s="79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</row>
    <row r="148" spans="1:173" s="30" customFormat="1" ht="15" customHeight="1" x14ac:dyDescent="0.25">
      <c r="A148" s="379"/>
      <c r="B148" s="94" t="s">
        <v>20</v>
      </c>
      <c r="C148" s="95"/>
      <c r="D148" s="96">
        <v>3</v>
      </c>
      <c r="E148" s="97">
        <v>3</v>
      </c>
      <c r="F148" s="96"/>
      <c r="G148" s="97"/>
      <c r="H148" s="96"/>
      <c r="I148" s="190"/>
      <c r="J148" s="297"/>
      <c r="K148" s="79"/>
      <c r="L148" s="79"/>
      <c r="M148" s="79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</row>
    <row r="149" spans="1:173" s="30" customFormat="1" ht="15.75" customHeight="1" x14ac:dyDescent="0.25">
      <c r="A149" s="379"/>
      <c r="B149" s="94" t="s">
        <v>19</v>
      </c>
      <c r="C149" s="95"/>
      <c r="D149" s="96">
        <v>0.9</v>
      </c>
      <c r="E149" s="97">
        <v>0.9</v>
      </c>
      <c r="F149" s="96"/>
      <c r="G149" s="97"/>
      <c r="H149" s="96"/>
      <c r="I149" s="190"/>
      <c r="J149" s="297"/>
      <c r="K149" s="79"/>
      <c r="L149" s="79"/>
      <c r="M149" s="79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</row>
    <row r="150" spans="1:173" s="25" customFormat="1" x14ac:dyDescent="0.25">
      <c r="A150" s="379" t="s">
        <v>431</v>
      </c>
      <c r="B150" s="94"/>
      <c r="C150" s="95">
        <v>150</v>
      </c>
      <c r="D150" s="278"/>
      <c r="E150" s="95"/>
      <c r="F150" s="190">
        <v>0.1</v>
      </c>
      <c r="G150" s="97">
        <v>0.1</v>
      </c>
      <c r="H150" s="96">
        <v>10.199999999999999</v>
      </c>
      <c r="I150" s="97">
        <v>42.1</v>
      </c>
      <c r="J150" s="297" t="s">
        <v>432</v>
      </c>
      <c r="K150" s="79"/>
      <c r="L150" s="79"/>
      <c r="M150" s="79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</row>
    <row r="151" spans="1:173" s="25" customFormat="1" x14ac:dyDescent="0.25">
      <c r="A151" s="379"/>
      <c r="B151" s="94" t="s">
        <v>86</v>
      </c>
      <c r="C151" s="192"/>
      <c r="D151" s="278">
        <v>34</v>
      </c>
      <c r="E151" s="95">
        <v>30</v>
      </c>
      <c r="F151" s="190"/>
      <c r="G151" s="97"/>
      <c r="H151" s="96"/>
      <c r="I151" s="97"/>
      <c r="J151" s="297"/>
      <c r="K151" s="79"/>
      <c r="L151" s="79"/>
      <c r="M151" s="79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</row>
    <row r="152" spans="1:173" s="25" customFormat="1" x14ac:dyDescent="0.25">
      <c r="A152" s="379"/>
      <c r="B152" s="94" t="s">
        <v>18</v>
      </c>
      <c r="C152" s="192"/>
      <c r="D152" s="278">
        <v>4</v>
      </c>
      <c r="E152" s="95">
        <v>4</v>
      </c>
      <c r="F152" s="190"/>
      <c r="G152" s="97"/>
      <c r="H152" s="96"/>
      <c r="I152" s="97"/>
      <c r="J152" s="297"/>
      <c r="K152" s="79"/>
      <c r="L152" s="79"/>
      <c r="M152" s="79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</row>
    <row r="153" spans="1:173" s="25" customFormat="1" x14ac:dyDescent="0.25">
      <c r="A153" s="379"/>
      <c r="B153" s="94" t="s">
        <v>17</v>
      </c>
      <c r="C153" s="192"/>
      <c r="D153" s="278">
        <v>130</v>
      </c>
      <c r="E153" s="95">
        <v>130</v>
      </c>
      <c r="F153" s="190"/>
      <c r="G153" s="97"/>
      <c r="H153" s="96"/>
      <c r="I153" s="97"/>
      <c r="J153" s="297"/>
      <c r="K153" s="79"/>
      <c r="L153" s="79"/>
      <c r="M153" s="79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</row>
    <row r="154" spans="1:173" ht="15.75" thickBot="1" x14ac:dyDescent="0.3">
      <c r="A154" s="379" t="s">
        <v>46</v>
      </c>
      <c r="C154" s="95">
        <v>30</v>
      </c>
      <c r="D154" s="95">
        <v>30</v>
      </c>
      <c r="E154" s="100">
        <v>30</v>
      </c>
      <c r="F154" s="95">
        <v>1.5</v>
      </c>
      <c r="G154" s="100">
        <v>0.3</v>
      </c>
      <c r="H154" s="95">
        <v>14.3</v>
      </c>
      <c r="I154" s="100">
        <v>66</v>
      </c>
      <c r="J154" s="297"/>
    </row>
    <row r="155" spans="1:173" ht="15.75" thickBot="1" x14ac:dyDescent="0.3">
      <c r="A155" s="380" t="s">
        <v>26</v>
      </c>
      <c r="B155" s="235"/>
      <c r="C155" s="224">
        <v>535</v>
      </c>
      <c r="D155" s="292"/>
      <c r="E155" s="236"/>
      <c r="F155" s="225">
        <f>SUM(F122:F154)</f>
        <v>14.040000000000001</v>
      </c>
      <c r="G155" s="225">
        <f>SUM(G122:G154)</f>
        <v>16.39</v>
      </c>
      <c r="H155" s="225">
        <f>SUM(H122:H154)</f>
        <v>63.099999999999994</v>
      </c>
      <c r="I155" s="225">
        <f>SUM(I122:I154)</f>
        <v>488.64</v>
      </c>
      <c r="J155" s="377"/>
    </row>
    <row r="156" spans="1:173" x14ac:dyDescent="0.25">
      <c r="A156" s="379"/>
      <c r="B156" s="94" t="s">
        <v>47</v>
      </c>
      <c r="C156" s="192"/>
      <c r="D156" s="99"/>
      <c r="E156" s="95"/>
      <c r="F156" s="97"/>
      <c r="G156" s="97"/>
      <c r="H156" s="97"/>
      <c r="I156" s="190"/>
      <c r="J156" s="297"/>
    </row>
    <row r="157" spans="1:173" s="25" customFormat="1" x14ac:dyDescent="0.25">
      <c r="A157" s="379" t="s">
        <v>71</v>
      </c>
      <c r="B157" s="94"/>
      <c r="C157" s="95">
        <v>10</v>
      </c>
      <c r="D157" s="190"/>
      <c r="E157" s="97"/>
      <c r="F157" s="97">
        <v>2.2000000000000002</v>
      </c>
      <c r="G157" s="96">
        <v>2.8</v>
      </c>
      <c r="H157" s="97">
        <v>20.5</v>
      </c>
      <c r="I157" s="96">
        <v>114</v>
      </c>
      <c r="J157" s="297"/>
      <c r="K157" s="102"/>
      <c r="L157" s="102"/>
      <c r="M157" s="102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</row>
    <row r="158" spans="1:173" s="25" customFormat="1" x14ac:dyDescent="0.25">
      <c r="A158" s="379" t="s">
        <v>384</v>
      </c>
      <c r="B158" s="94"/>
      <c r="C158" s="95"/>
      <c r="D158" s="96">
        <v>10</v>
      </c>
      <c r="E158" s="97">
        <v>10</v>
      </c>
      <c r="F158" s="190"/>
      <c r="G158" s="96"/>
      <c r="H158" s="96"/>
      <c r="I158" s="96"/>
      <c r="J158" s="297"/>
      <c r="K158" s="102"/>
      <c r="L158" s="102"/>
      <c r="M158" s="102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</row>
    <row r="159" spans="1:173" s="37" customFormat="1" x14ac:dyDescent="0.25">
      <c r="A159" s="379" t="s">
        <v>261</v>
      </c>
      <c r="B159" s="94"/>
      <c r="C159" s="95">
        <v>100</v>
      </c>
      <c r="D159" s="96"/>
      <c r="E159" s="97"/>
      <c r="F159" s="96">
        <v>2.2999999999999998</v>
      </c>
      <c r="G159" s="97">
        <v>2.5</v>
      </c>
      <c r="H159" s="96">
        <v>3.6</v>
      </c>
      <c r="I159" s="97">
        <v>46</v>
      </c>
      <c r="J159" s="297" t="s">
        <v>262</v>
      </c>
      <c r="K159" s="79"/>
      <c r="L159" s="79"/>
      <c r="M159" s="79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</row>
    <row r="160" spans="1:173" s="37" customFormat="1" x14ac:dyDescent="0.25">
      <c r="A160" s="379"/>
      <c r="B160" s="94" t="s">
        <v>57</v>
      </c>
      <c r="C160" s="95"/>
      <c r="D160" s="96">
        <v>105.36</v>
      </c>
      <c r="E160" s="97">
        <v>100</v>
      </c>
      <c r="F160" s="190"/>
      <c r="G160" s="97"/>
      <c r="H160" s="96"/>
      <c r="I160" s="190"/>
      <c r="J160" s="297"/>
      <c r="K160" s="79"/>
      <c r="L160" s="79"/>
      <c r="M160" s="79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</row>
    <row r="161" spans="1:94" s="25" customFormat="1" ht="27" customHeight="1" x14ac:dyDescent="0.25">
      <c r="A161" s="379" t="s">
        <v>402</v>
      </c>
      <c r="B161" s="94"/>
      <c r="C161" s="95" t="s">
        <v>374</v>
      </c>
      <c r="D161" s="96"/>
      <c r="E161" s="97"/>
      <c r="F161" s="205">
        <v>5.82</v>
      </c>
      <c r="G161" s="201">
        <v>8.1</v>
      </c>
      <c r="H161" s="205">
        <v>15.53</v>
      </c>
      <c r="I161" s="201">
        <v>158</v>
      </c>
      <c r="J161" s="297" t="s">
        <v>328</v>
      </c>
      <c r="K161" s="79"/>
      <c r="L161" s="79"/>
      <c r="M161" s="79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</row>
    <row r="162" spans="1:94" s="25" customFormat="1" x14ac:dyDescent="0.25">
      <c r="A162" s="379"/>
      <c r="B162" s="94" t="s">
        <v>73</v>
      </c>
      <c r="C162" s="95"/>
      <c r="D162" s="96">
        <v>72.28</v>
      </c>
      <c r="E162" s="97">
        <v>71.33</v>
      </c>
      <c r="F162" s="96"/>
      <c r="G162" s="97"/>
      <c r="H162" s="96"/>
      <c r="I162" s="190"/>
      <c r="J162" s="297"/>
      <c r="K162" s="79"/>
      <c r="L162" s="79"/>
      <c r="M162" s="79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</row>
    <row r="163" spans="1:94" s="25" customFormat="1" x14ac:dyDescent="0.25">
      <c r="A163" s="379"/>
      <c r="B163" s="94" t="s">
        <v>96</v>
      </c>
      <c r="C163" s="95"/>
      <c r="D163" s="96">
        <v>7.7</v>
      </c>
      <c r="E163" s="97">
        <v>7.7</v>
      </c>
      <c r="F163" s="96"/>
      <c r="G163" s="97"/>
      <c r="H163" s="96"/>
      <c r="I163" s="190"/>
      <c r="J163" s="297"/>
      <c r="K163" s="79"/>
      <c r="L163" s="79"/>
      <c r="M163" s="79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</row>
    <row r="164" spans="1:94" s="25" customFormat="1" x14ac:dyDescent="0.25">
      <c r="A164" s="379"/>
      <c r="B164" s="94" t="s">
        <v>51</v>
      </c>
      <c r="C164" s="95"/>
      <c r="D164" s="96">
        <v>4.7</v>
      </c>
      <c r="E164" s="97">
        <v>4.7</v>
      </c>
      <c r="F164" s="96"/>
      <c r="G164" s="97"/>
      <c r="H164" s="96"/>
      <c r="I164" s="190"/>
      <c r="J164" s="297"/>
      <c r="K164" s="79"/>
      <c r="L164" s="79"/>
      <c r="M164" s="79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</row>
    <row r="165" spans="1:94" s="25" customFormat="1" x14ac:dyDescent="0.25">
      <c r="A165" s="379"/>
      <c r="B165" s="94" t="s">
        <v>18</v>
      </c>
      <c r="C165" s="95"/>
      <c r="D165" s="96">
        <v>7.6</v>
      </c>
      <c r="E165" s="97">
        <v>7.6</v>
      </c>
      <c r="F165" s="96"/>
      <c r="G165" s="97"/>
      <c r="H165" s="96"/>
      <c r="I165" s="190"/>
      <c r="J165" s="297"/>
      <c r="K165" s="79"/>
      <c r="L165" s="79"/>
      <c r="M165" s="79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</row>
    <row r="166" spans="1:94" s="25" customFormat="1" x14ac:dyDescent="0.25">
      <c r="A166" s="379"/>
      <c r="B166" s="94" t="s">
        <v>16</v>
      </c>
      <c r="C166" s="95"/>
      <c r="D166" s="96">
        <v>14.2</v>
      </c>
      <c r="E166" s="97">
        <v>14.2</v>
      </c>
      <c r="F166" s="96"/>
      <c r="G166" s="97"/>
      <c r="H166" s="96"/>
      <c r="I166" s="190"/>
      <c r="J166" s="297"/>
      <c r="K166" s="79"/>
      <c r="L166" s="79"/>
      <c r="M166" s="79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</row>
    <row r="167" spans="1:94" s="25" customFormat="1" x14ac:dyDescent="0.25">
      <c r="A167" s="379"/>
      <c r="B167" s="94" t="s">
        <v>39</v>
      </c>
      <c r="C167" s="95"/>
      <c r="D167" s="96">
        <v>0.1</v>
      </c>
      <c r="E167" s="97">
        <v>0.1</v>
      </c>
      <c r="F167" s="96"/>
      <c r="G167" s="97"/>
      <c r="H167" s="96"/>
      <c r="I167" s="190"/>
      <c r="J167" s="297"/>
      <c r="K167" s="79"/>
      <c r="L167" s="79"/>
      <c r="M167" s="79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</row>
    <row r="168" spans="1:94" s="25" customFormat="1" x14ac:dyDescent="0.25">
      <c r="A168" s="379"/>
      <c r="B168" s="94" t="s">
        <v>36</v>
      </c>
      <c r="C168" s="95"/>
      <c r="D168" s="96">
        <v>9.5</v>
      </c>
      <c r="E168" s="97">
        <v>9.5</v>
      </c>
      <c r="F168" s="96"/>
      <c r="G168" s="97"/>
      <c r="H168" s="96"/>
      <c r="I168" s="190"/>
      <c r="J168" s="297"/>
      <c r="K168" s="79"/>
      <c r="L168" s="79"/>
      <c r="M168" s="79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</row>
    <row r="169" spans="1:94" s="25" customFormat="1" x14ac:dyDescent="0.25">
      <c r="A169" s="379"/>
      <c r="B169" s="94" t="s">
        <v>34</v>
      </c>
      <c r="C169" s="95"/>
      <c r="D169" s="96">
        <v>0.4</v>
      </c>
      <c r="E169" s="97">
        <v>0.4</v>
      </c>
      <c r="F169" s="96"/>
      <c r="G169" s="97"/>
      <c r="H169" s="96"/>
      <c r="I169" s="190"/>
      <c r="J169" s="297"/>
      <c r="K169" s="79"/>
      <c r="L169" s="79"/>
      <c r="M169" s="79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</row>
    <row r="170" spans="1:94" s="25" customFormat="1" x14ac:dyDescent="0.25">
      <c r="A170" s="379"/>
      <c r="B170" s="188" t="s">
        <v>327</v>
      </c>
      <c r="C170" s="95"/>
      <c r="D170" s="96">
        <v>10</v>
      </c>
      <c r="E170" s="97">
        <v>10</v>
      </c>
      <c r="F170" s="96"/>
      <c r="G170" s="97"/>
      <c r="H170" s="96"/>
      <c r="I170" s="190"/>
      <c r="J170" s="297"/>
      <c r="K170" s="79"/>
      <c r="L170" s="79"/>
      <c r="M170" s="79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</row>
    <row r="171" spans="1:94" x14ac:dyDescent="0.25">
      <c r="A171" s="379" t="s">
        <v>74</v>
      </c>
      <c r="C171" s="192" t="s">
        <v>316</v>
      </c>
      <c r="D171" s="134"/>
      <c r="E171" s="133"/>
      <c r="F171" s="190">
        <v>0.09</v>
      </c>
      <c r="G171" s="97">
        <v>0.01</v>
      </c>
      <c r="H171" s="96">
        <v>8.5</v>
      </c>
      <c r="I171" s="190">
        <v>34.5</v>
      </c>
      <c r="J171" s="297" t="s">
        <v>164</v>
      </c>
    </row>
    <row r="172" spans="1:94" x14ac:dyDescent="0.25">
      <c r="A172" s="379"/>
      <c r="B172" s="94" t="s">
        <v>59</v>
      </c>
      <c r="C172" s="192"/>
      <c r="D172" s="100">
        <v>0.3</v>
      </c>
      <c r="E172" s="95">
        <v>0.3</v>
      </c>
      <c r="F172" s="190"/>
      <c r="G172" s="97"/>
      <c r="I172" s="190"/>
      <c r="J172" s="297"/>
    </row>
    <row r="173" spans="1:94" x14ac:dyDescent="0.25">
      <c r="A173" s="379"/>
      <c r="B173" s="94" t="s">
        <v>18</v>
      </c>
      <c r="C173" s="192"/>
      <c r="D173" s="100">
        <v>4</v>
      </c>
      <c r="E173" s="95">
        <v>4</v>
      </c>
      <c r="F173" s="190"/>
      <c r="G173" s="97"/>
      <c r="H173" s="190"/>
      <c r="I173" s="190"/>
      <c r="J173" s="297"/>
    </row>
    <row r="174" spans="1:94" x14ac:dyDescent="0.25">
      <c r="A174" s="379"/>
      <c r="B174" s="94" t="s">
        <v>75</v>
      </c>
      <c r="C174" s="192"/>
      <c r="D174" s="278">
        <v>4.0999999999999996</v>
      </c>
      <c r="E174" s="95">
        <v>4</v>
      </c>
      <c r="F174" s="97"/>
      <c r="H174" s="97"/>
      <c r="J174" s="297"/>
    </row>
    <row r="175" spans="1:94" x14ac:dyDescent="0.25">
      <c r="A175" s="379"/>
      <c r="B175" s="94" t="s">
        <v>17</v>
      </c>
      <c r="C175" s="192"/>
      <c r="D175" s="133">
        <v>150</v>
      </c>
      <c r="E175" s="133">
        <v>150</v>
      </c>
      <c r="F175" s="97"/>
      <c r="H175" s="97"/>
      <c r="J175" s="297"/>
    </row>
    <row r="176" spans="1:94" s="27" customFormat="1" ht="15.75" thickBot="1" x14ac:dyDescent="0.3">
      <c r="A176" s="379" t="s">
        <v>38</v>
      </c>
      <c r="B176" s="94"/>
      <c r="C176" s="95">
        <v>20</v>
      </c>
      <c r="D176" s="278">
        <v>20</v>
      </c>
      <c r="E176" s="95">
        <v>20</v>
      </c>
      <c r="F176" s="133">
        <v>1.6</v>
      </c>
      <c r="G176" s="134">
        <v>0.2</v>
      </c>
      <c r="H176" s="194">
        <v>9.8000000000000007</v>
      </c>
      <c r="I176" s="382">
        <v>47</v>
      </c>
      <c r="J176" s="297"/>
      <c r="K176" s="85"/>
      <c r="L176" s="85"/>
      <c r="M176" s="85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81"/>
      <c r="CB176" s="81"/>
      <c r="CC176" s="81"/>
      <c r="CD176" s="81"/>
      <c r="CE176" s="81"/>
      <c r="CF176" s="81"/>
      <c r="CG176" s="81"/>
      <c r="CH176" s="81"/>
      <c r="CI176" s="81"/>
      <c r="CJ176" s="81"/>
      <c r="CK176" s="81"/>
      <c r="CL176" s="81"/>
      <c r="CM176" s="81"/>
      <c r="CN176" s="81"/>
      <c r="CO176" s="81"/>
      <c r="CP176" s="81"/>
    </row>
    <row r="177" spans="1:173" ht="15.75" thickBot="1" x14ac:dyDescent="0.3">
      <c r="A177" s="383" t="s">
        <v>26</v>
      </c>
      <c r="B177" s="255"/>
      <c r="C177" s="256">
        <v>398</v>
      </c>
      <c r="D177" s="279"/>
      <c r="E177" s="256"/>
      <c r="F177" s="258">
        <f>SUM(F157:F176)</f>
        <v>12.01</v>
      </c>
      <c r="G177" s="258">
        <f>SUM(G157:G176)</f>
        <v>13.609999999999998</v>
      </c>
      <c r="H177" s="258">
        <f>SUM(H157:H176)</f>
        <v>57.930000000000007</v>
      </c>
      <c r="I177" s="258">
        <f>SUM(I157:I176)</f>
        <v>399.5</v>
      </c>
      <c r="J177" s="377"/>
    </row>
    <row r="178" spans="1:173" ht="15.75" thickBot="1" x14ac:dyDescent="0.3">
      <c r="A178" s="380" t="s">
        <v>60</v>
      </c>
      <c r="B178" s="235"/>
      <c r="C178" s="224">
        <f>C116+C119+C155+C177</f>
        <v>1364</v>
      </c>
      <c r="D178" s="391"/>
      <c r="E178" s="392"/>
      <c r="F178" s="309">
        <f>F116+F119+F155+F177</f>
        <v>48.6</v>
      </c>
      <c r="G178" s="309">
        <f>G116+G119+G155+G177</f>
        <v>42.33</v>
      </c>
      <c r="H178" s="309">
        <f>H116+H119+H155+H177</f>
        <v>165.02</v>
      </c>
      <c r="I178" s="309">
        <f>I116+I119+I155+I177</f>
        <v>1258.9000000000001</v>
      </c>
      <c r="J178" s="377"/>
    </row>
    <row r="179" spans="1:173" x14ac:dyDescent="0.25">
      <c r="B179" s="239"/>
      <c r="C179" s="384"/>
      <c r="D179" s="385"/>
      <c r="E179" s="386"/>
      <c r="J179" s="387"/>
    </row>
    <row r="180" spans="1:173" ht="15.75" thickBot="1" x14ac:dyDescent="0.3">
      <c r="A180" s="375" t="s">
        <v>76</v>
      </c>
      <c r="C180" s="245"/>
      <c r="D180" s="94"/>
      <c r="J180" s="388"/>
    </row>
    <row r="181" spans="1:173" ht="22.5" customHeight="1" x14ac:dyDescent="0.25">
      <c r="A181" s="486" t="s">
        <v>234</v>
      </c>
      <c r="B181" s="487"/>
      <c r="C181" s="488" t="s">
        <v>230</v>
      </c>
      <c r="D181" s="210" t="s">
        <v>3</v>
      </c>
      <c r="E181" s="211" t="s">
        <v>3</v>
      </c>
      <c r="F181" s="463" t="s">
        <v>231</v>
      </c>
      <c r="G181" s="464"/>
      <c r="H181" s="465"/>
      <c r="I181" s="210" t="s">
        <v>4</v>
      </c>
      <c r="J181" s="376" t="s">
        <v>232</v>
      </c>
    </row>
    <row r="182" spans="1:173" ht="15.75" thickBot="1" x14ac:dyDescent="0.3">
      <c r="A182" s="491" t="s">
        <v>233</v>
      </c>
      <c r="B182" s="492"/>
      <c r="C182" s="489"/>
      <c r="D182" s="216" t="s">
        <v>5</v>
      </c>
      <c r="E182" s="217" t="s">
        <v>5</v>
      </c>
      <c r="F182" s="218"/>
      <c r="G182" s="219"/>
      <c r="H182" s="220"/>
      <c r="I182" s="216" t="s">
        <v>6</v>
      </c>
      <c r="J182" s="297"/>
    </row>
    <row r="183" spans="1:173" ht="15.75" thickBot="1" x14ac:dyDescent="0.3">
      <c r="A183" s="493"/>
      <c r="B183" s="494"/>
      <c r="C183" s="490"/>
      <c r="D183" s="224" t="s">
        <v>7</v>
      </c>
      <c r="E183" s="224" t="s">
        <v>8</v>
      </c>
      <c r="F183" s="224" t="s">
        <v>9</v>
      </c>
      <c r="G183" s="224" t="s">
        <v>10</v>
      </c>
      <c r="H183" s="225" t="s">
        <v>11</v>
      </c>
      <c r="I183" s="225" t="s">
        <v>12</v>
      </c>
      <c r="J183" s="377"/>
    </row>
    <row r="184" spans="1:173" x14ac:dyDescent="0.25">
      <c r="A184" s="378"/>
      <c r="B184" s="239" t="s">
        <v>13</v>
      </c>
      <c r="C184" s="240"/>
      <c r="D184" s="393"/>
      <c r="E184" s="212"/>
      <c r="F184" s="210"/>
      <c r="G184" s="211"/>
      <c r="H184" s="241"/>
      <c r="I184" s="211"/>
      <c r="J184" s="376"/>
    </row>
    <row r="185" spans="1:173" s="25" customFormat="1" ht="30" x14ac:dyDescent="0.25">
      <c r="A185" s="379" t="s">
        <v>174</v>
      </c>
      <c r="B185" s="94"/>
      <c r="C185" s="95" t="s">
        <v>251</v>
      </c>
      <c r="D185" s="95"/>
      <c r="E185" s="95"/>
      <c r="F185" s="97">
        <v>5</v>
      </c>
      <c r="G185" s="97">
        <v>5.63</v>
      </c>
      <c r="H185" s="97">
        <v>16.5</v>
      </c>
      <c r="I185" s="97">
        <v>136.5</v>
      </c>
      <c r="J185" s="297" t="s">
        <v>192</v>
      </c>
      <c r="K185" s="79"/>
      <c r="L185" s="79"/>
      <c r="M185" s="79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</row>
    <row r="186" spans="1:173" s="25" customFormat="1" x14ac:dyDescent="0.25">
      <c r="A186" s="379"/>
      <c r="B186" s="94" t="s">
        <v>137</v>
      </c>
      <c r="C186" s="95"/>
      <c r="D186" s="95">
        <v>19</v>
      </c>
      <c r="E186" s="278">
        <v>19</v>
      </c>
      <c r="F186" s="190"/>
      <c r="G186" s="97"/>
      <c r="H186" s="97"/>
      <c r="I186" s="190"/>
      <c r="J186" s="297"/>
      <c r="K186" s="79"/>
      <c r="L186" s="79"/>
      <c r="M186" s="79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</row>
    <row r="187" spans="1:173" s="25" customFormat="1" x14ac:dyDescent="0.25">
      <c r="A187" s="379"/>
      <c r="B187" s="94" t="s">
        <v>16</v>
      </c>
      <c r="C187" s="95"/>
      <c r="D187" s="97">
        <v>75</v>
      </c>
      <c r="E187" s="97">
        <v>75</v>
      </c>
      <c r="F187" s="97"/>
      <c r="G187" s="96"/>
      <c r="H187" s="97"/>
      <c r="I187" s="96"/>
      <c r="J187" s="297"/>
      <c r="K187" s="79"/>
      <c r="L187" s="79"/>
      <c r="M187" s="79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</row>
    <row r="188" spans="1:173" s="25" customFormat="1" x14ac:dyDescent="0.25">
      <c r="A188" s="379"/>
      <c r="B188" s="94" t="s">
        <v>18</v>
      </c>
      <c r="C188" s="95"/>
      <c r="D188" s="97">
        <v>2</v>
      </c>
      <c r="E188" s="97">
        <v>2</v>
      </c>
      <c r="F188" s="97"/>
      <c r="G188" s="96"/>
      <c r="H188" s="97"/>
      <c r="I188" s="96"/>
      <c r="J188" s="297"/>
      <c r="K188" s="79"/>
      <c r="L188" s="79"/>
      <c r="M188" s="79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</row>
    <row r="189" spans="1:173" s="25" customFormat="1" x14ac:dyDescent="0.25">
      <c r="A189" s="379"/>
      <c r="B189" s="94" t="s">
        <v>17</v>
      </c>
      <c r="C189" s="95"/>
      <c r="D189" s="97">
        <v>57</v>
      </c>
      <c r="E189" s="97">
        <v>57</v>
      </c>
      <c r="F189" s="97"/>
      <c r="G189" s="96"/>
      <c r="H189" s="97"/>
      <c r="I189" s="96"/>
      <c r="J189" s="297"/>
      <c r="K189" s="79"/>
      <c r="L189" s="79"/>
      <c r="M189" s="79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</row>
    <row r="190" spans="1:173" s="25" customFormat="1" ht="15" customHeight="1" x14ac:dyDescent="0.25">
      <c r="A190" s="379"/>
      <c r="B190" s="94" t="s">
        <v>19</v>
      </c>
      <c r="C190" s="95"/>
      <c r="D190" s="99">
        <v>0.8</v>
      </c>
      <c r="E190" s="95">
        <v>0.8</v>
      </c>
      <c r="F190" s="97"/>
      <c r="G190" s="96"/>
      <c r="H190" s="97"/>
      <c r="I190" s="96"/>
      <c r="J190" s="297"/>
      <c r="K190" s="79"/>
      <c r="L190" s="79"/>
      <c r="M190" s="79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</row>
    <row r="191" spans="1:173" s="25" customFormat="1" ht="15" customHeight="1" x14ac:dyDescent="0.25">
      <c r="A191" s="379"/>
      <c r="B191" s="94" t="s">
        <v>20</v>
      </c>
      <c r="C191" s="95"/>
      <c r="D191" s="99">
        <v>3</v>
      </c>
      <c r="E191" s="95">
        <v>3</v>
      </c>
      <c r="F191" s="97"/>
      <c r="G191" s="96"/>
      <c r="H191" s="97"/>
      <c r="I191" s="96"/>
      <c r="J191" s="297"/>
      <c r="K191" s="79"/>
      <c r="L191" s="79"/>
      <c r="M191" s="79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</row>
    <row r="192" spans="1:173" s="25" customFormat="1" x14ac:dyDescent="0.25">
      <c r="A192" s="124" t="s">
        <v>89</v>
      </c>
      <c r="B192" s="102"/>
      <c r="C192" s="104" t="s">
        <v>264</v>
      </c>
      <c r="D192" s="232"/>
      <c r="E192" s="199"/>
      <c r="F192" s="115">
        <v>2.2999999999999998</v>
      </c>
      <c r="G192" s="201">
        <v>2</v>
      </c>
      <c r="H192" s="205">
        <v>11.9</v>
      </c>
      <c r="I192" s="201">
        <v>74.8</v>
      </c>
      <c r="J192" s="297" t="s">
        <v>165</v>
      </c>
      <c r="K192" s="79"/>
      <c r="L192" s="79"/>
      <c r="M192" s="79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</row>
    <row r="193" spans="1:173" s="25" customFormat="1" x14ac:dyDescent="0.25">
      <c r="A193" s="124"/>
      <c r="B193" s="102" t="s">
        <v>59</v>
      </c>
      <c r="C193" s="116"/>
      <c r="D193" s="103">
        <v>0.2</v>
      </c>
      <c r="E193" s="104">
        <v>0.2</v>
      </c>
      <c r="F193" s="115"/>
      <c r="G193" s="115"/>
      <c r="H193" s="201"/>
      <c r="I193" s="201"/>
      <c r="J193" s="297"/>
      <c r="K193" s="79"/>
      <c r="L193" s="79"/>
      <c r="M193" s="79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</row>
    <row r="194" spans="1:173" s="25" customFormat="1" x14ac:dyDescent="0.25">
      <c r="A194" s="124"/>
      <c r="B194" s="102" t="s">
        <v>18</v>
      </c>
      <c r="C194" s="116"/>
      <c r="D194" s="103">
        <v>4</v>
      </c>
      <c r="E194" s="104">
        <v>4</v>
      </c>
      <c r="F194" s="115"/>
      <c r="G194" s="115"/>
      <c r="H194" s="201"/>
      <c r="I194" s="115"/>
      <c r="J194" s="297"/>
      <c r="K194" s="79"/>
      <c r="L194" s="79"/>
      <c r="M194" s="79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</row>
    <row r="195" spans="1:173" s="25" customFormat="1" x14ac:dyDescent="0.25">
      <c r="A195" s="124"/>
      <c r="B195" s="102" t="s">
        <v>16</v>
      </c>
      <c r="C195" s="116"/>
      <c r="D195" s="103">
        <v>42</v>
      </c>
      <c r="E195" s="104">
        <v>42</v>
      </c>
      <c r="F195" s="115"/>
      <c r="G195" s="115"/>
      <c r="H195" s="201"/>
      <c r="I195" s="115"/>
      <c r="J195" s="297"/>
      <c r="K195" s="79"/>
      <c r="L195" s="79"/>
      <c r="M195" s="79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</row>
    <row r="196" spans="1:173" s="25" customFormat="1" x14ac:dyDescent="0.25">
      <c r="A196" s="124"/>
      <c r="B196" s="102" t="s">
        <v>17</v>
      </c>
      <c r="C196" s="116"/>
      <c r="D196" s="103">
        <v>115</v>
      </c>
      <c r="E196" s="104">
        <v>115</v>
      </c>
      <c r="F196" s="115"/>
      <c r="G196" s="115"/>
      <c r="H196" s="201"/>
      <c r="I196" s="115"/>
      <c r="J196" s="297"/>
      <c r="K196" s="79"/>
      <c r="L196" s="79"/>
      <c r="M196" s="79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</row>
    <row r="197" spans="1:173" ht="30" x14ac:dyDescent="0.25">
      <c r="A197" s="379" t="s">
        <v>23</v>
      </c>
      <c r="C197" s="192" t="s">
        <v>158</v>
      </c>
      <c r="D197" s="189"/>
      <c r="E197" s="191"/>
      <c r="F197" s="99">
        <v>1.9</v>
      </c>
      <c r="G197" s="95">
        <v>4.4000000000000004</v>
      </c>
      <c r="H197" s="100">
        <v>13</v>
      </c>
      <c r="I197" s="95">
        <v>99</v>
      </c>
      <c r="J197" s="297" t="s">
        <v>24</v>
      </c>
    </row>
    <row r="198" spans="1:173" x14ac:dyDescent="0.25">
      <c r="A198" s="379"/>
      <c r="B198" s="94" t="s">
        <v>25</v>
      </c>
      <c r="C198" s="95"/>
      <c r="D198" s="99">
        <v>25</v>
      </c>
      <c r="E198" s="95">
        <v>25</v>
      </c>
      <c r="F198" s="99"/>
      <c r="G198" s="95"/>
      <c r="H198" s="95"/>
      <c r="I198" s="95"/>
      <c r="J198" s="297"/>
    </row>
    <row r="199" spans="1:173" ht="15.75" thickBot="1" x14ac:dyDescent="0.3">
      <c r="A199" s="379"/>
      <c r="B199" s="94" t="s">
        <v>20</v>
      </c>
      <c r="C199" s="95"/>
      <c r="D199" s="99">
        <v>5</v>
      </c>
      <c r="E199" s="95">
        <v>5</v>
      </c>
      <c r="F199" s="99" t="s">
        <v>1</v>
      </c>
      <c r="G199" s="95"/>
      <c r="H199" s="95"/>
      <c r="I199" s="95"/>
      <c r="J199" s="297"/>
    </row>
    <row r="200" spans="1:173" ht="15.75" thickBot="1" x14ac:dyDescent="0.3">
      <c r="A200" s="380" t="s">
        <v>26</v>
      </c>
      <c r="B200" s="235"/>
      <c r="C200" s="236">
        <v>347</v>
      </c>
      <c r="D200" s="292"/>
      <c r="E200" s="236"/>
      <c r="F200" s="224">
        <f>SUM(F184:F199)</f>
        <v>9.1999999999999993</v>
      </c>
      <c r="G200" s="224">
        <f>SUM(G184:G199)</f>
        <v>12.030000000000001</v>
      </c>
      <c r="H200" s="224">
        <f>SUM(H184:H199)</f>
        <v>41.4</v>
      </c>
      <c r="I200" s="224">
        <f>SUM(I184:I199)</f>
        <v>310.3</v>
      </c>
      <c r="J200" s="377"/>
    </row>
    <row r="201" spans="1:173" x14ac:dyDescent="0.25">
      <c r="A201" s="379" t="s">
        <v>27</v>
      </c>
      <c r="C201" s="95">
        <v>125</v>
      </c>
      <c r="D201" s="100">
        <v>125</v>
      </c>
      <c r="E201" s="95">
        <v>125</v>
      </c>
      <c r="F201" s="190">
        <v>0.8</v>
      </c>
      <c r="G201" s="97">
        <v>0.2</v>
      </c>
      <c r="H201" s="96">
        <v>7</v>
      </c>
      <c r="I201" s="97">
        <v>33</v>
      </c>
      <c r="J201" s="297" t="s">
        <v>272</v>
      </c>
    </row>
    <row r="202" spans="1:173" ht="15.75" thickBot="1" x14ac:dyDescent="0.3">
      <c r="A202" s="379" t="s">
        <v>294</v>
      </c>
      <c r="C202" s="95"/>
      <c r="D202" s="100"/>
      <c r="E202" s="95"/>
      <c r="F202" s="190"/>
      <c r="G202" s="190"/>
      <c r="I202" s="190"/>
      <c r="J202" s="297"/>
    </row>
    <row r="203" spans="1:173" ht="15.75" thickBot="1" x14ac:dyDescent="0.3">
      <c r="A203" s="380" t="s">
        <v>26</v>
      </c>
      <c r="B203" s="235"/>
      <c r="C203" s="236">
        <f>SUM(C201:C201)</f>
        <v>125</v>
      </c>
      <c r="D203" s="381"/>
      <c r="E203" s="226"/>
      <c r="F203" s="225">
        <f>SUM(F201)</f>
        <v>0.8</v>
      </c>
      <c r="G203" s="225">
        <f>SUM(G201)</f>
        <v>0.2</v>
      </c>
      <c r="H203" s="225">
        <f>SUM(H201)</f>
        <v>7</v>
      </c>
      <c r="I203" s="225">
        <f>SUM(I201)</f>
        <v>33</v>
      </c>
      <c r="J203" s="377"/>
    </row>
    <row r="204" spans="1:173" ht="15.75" thickBot="1" x14ac:dyDescent="0.3">
      <c r="A204" s="378"/>
      <c r="B204" s="239"/>
      <c r="C204" s="240">
        <v>472</v>
      </c>
      <c r="D204" s="393"/>
      <c r="E204" s="394"/>
      <c r="F204" s="210">
        <f>F200+F203</f>
        <v>10</v>
      </c>
      <c r="G204" s="210">
        <f>G200+G203</f>
        <v>12.23</v>
      </c>
      <c r="H204" s="210">
        <f>H200+H203</f>
        <v>48.4</v>
      </c>
      <c r="I204" s="210">
        <f>I200+I203</f>
        <v>343.3</v>
      </c>
      <c r="J204" s="376"/>
    </row>
    <row r="205" spans="1:173" ht="15.75" customHeight="1" x14ac:dyDescent="0.25">
      <c r="A205" s="378"/>
      <c r="B205" s="239" t="s">
        <v>28</v>
      </c>
      <c r="C205" s="240"/>
      <c r="D205" s="240"/>
      <c r="E205" s="395"/>
      <c r="F205" s="211"/>
      <c r="G205" s="211"/>
      <c r="H205" s="241"/>
      <c r="I205" s="211"/>
      <c r="J205" s="376"/>
    </row>
    <row r="206" spans="1:173" s="42" customFormat="1" x14ac:dyDescent="0.25">
      <c r="A206" s="379" t="s">
        <v>423</v>
      </c>
      <c r="B206" s="229"/>
      <c r="C206" s="230">
        <v>30</v>
      </c>
      <c r="D206" s="231"/>
      <c r="E206" s="97"/>
      <c r="F206" s="231">
        <v>0.42</v>
      </c>
      <c r="G206" s="97">
        <v>0.06</v>
      </c>
      <c r="H206" s="231">
        <v>1.3680000000000001</v>
      </c>
      <c r="I206" s="190">
        <v>9</v>
      </c>
      <c r="J206" s="97" t="s">
        <v>349</v>
      </c>
      <c r="K206" s="79"/>
      <c r="L206" s="79"/>
      <c r="M206" s="79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7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  <c r="EJ206" s="77"/>
      <c r="EK206" s="77"/>
      <c r="EL206" s="77"/>
      <c r="EM206" s="77"/>
      <c r="EN206" s="77"/>
      <c r="EO206" s="77"/>
      <c r="EP206" s="77"/>
      <c r="EQ206" s="77"/>
      <c r="ER206" s="77"/>
      <c r="ES206" s="77"/>
      <c r="ET206" s="77"/>
      <c r="EU206" s="77"/>
      <c r="EV206" s="77"/>
      <c r="EW206" s="77"/>
      <c r="EX206" s="77"/>
      <c r="EY206" s="77"/>
      <c r="EZ206" s="77"/>
      <c r="FA206" s="77"/>
      <c r="FB206" s="77"/>
      <c r="FC206" s="77"/>
      <c r="FD206" s="77"/>
      <c r="FE206" s="77"/>
      <c r="FF206" s="77"/>
      <c r="FG206" s="77"/>
      <c r="FH206" s="77"/>
      <c r="FI206" s="77"/>
      <c r="FJ206" s="77"/>
      <c r="FK206" s="77"/>
      <c r="FL206" s="77"/>
    </row>
    <row r="207" spans="1:173" s="42" customFormat="1" x14ac:dyDescent="0.25">
      <c r="A207" s="379"/>
      <c r="B207" s="229" t="s">
        <v>114</v>
      </c>
      <c r="C207" s="230"/>
      <c r="D207" s="231">
        <v>30.6</v>
      </c>
      <c r="E207" s="97">
        <v>30</v>
      </c>
      <c r="F207" s="231"/>
      <c r="G207" s="97"/>
      <c r="H207" s="231"/>
      <c r="I207" s="190"/>
      <c r="J207" s="102"/>
      <c r="K207" s="79"/>
      <c r="L207" s="79"/>
      <c r="M207" s="79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  <c r="CJ207" s="77"/>
      <c r="CK207" s="77"/>
      <c r="CL207" s="77"/>
      <c r="CM207" s="77"/>
      <c r="CN207" s="77"/>
      <c r="CO207" s="77"/>
      <c r="CP207" s="77"/>
      <c r="CQ207" s="77"/>
      <c r="CR207" s="77"/>
      <c r="CS207" s="77"/>
      <c r="CT207" s="77"/>
      <c r="CU207" s="77"/>
      <c r="CV207" s="77"/>
      <c r="CW207" s="77"/>
      <c r="CX207" s="77"/>
      <c r="CY207" s="77"/>
      <c r="CZ207" s="77"/>
      <c r="DA207" s="77"/>
      <c r="DB207" s="77"/>
      <c r="DC207" s="77"/>
      <c r="DD207" s="77"/>
      <c r="DE207" s="77"/>
      <c r="DF207" s="77"/>
      <c r="DG207" s="77"/>
      <c r="DH207" s="77"/>
      <c r="DI207" s="77"/>
      <c r="DJ207" s="77"/>
      <c r="DK207" s="77"/>
      <c r="DL207" s="77"/>
      <c r="DM207" s="77"/>
      <c r="DN207" s="77"/>
      <c r="DO207" s="77"/>
      <c r="DP207" s="77"/>
      <c r="DQ207" s="77"/>
      <c r="DR207" s="77"/>
      <c r="DS207" s="77"/>
      <c r="DT207" s="77"/>
      <c r="DU207" s="77"/>
      <c r="DV207" s="77"/>
      <c r="DW207" s="77"/>
      <c r="DX207" s="77"/>
      <c r="DY207" s="77"/>
      <c r="DZ207" s="77"/>
      <c r="EA207" s="77"/>
      <c r="EB207" s="77"/>
      <c r="EC207" s="77"/>
      <c r="ED207" s="77"/>
      <c r="EE207" s="77"/>
      <c r="EF207" s="77"/>
      <c r="EG207" s="77"/>
      <c r="EH207" s="77"/>
      <c r="EI207" s="77"/>
      <c r="EJ207" s="77"/>
      <c r="EK207" s="77"/>
      <c r="EL207" s="77"/>
      <c r="EM207" s="77"/>
      <c r="EN207" s="77"/>
      <c r="EO207" s="77"/>
      <c r="EP207" s="77"/>
      <c r="EQ207" s="77"/>
      <c r="ER207" s="77"/>
      <c r="ES207" s="77"/>
      <c r="ET207" s="77"/>
      <c r="EU207" s="77"/>
      <c r="EV207" s="77"/>
      <c r="EW207" s="77"/>
      <c r="EX207" s="77"/>
      <c r="EY207" s="77"/>
      <c r="EZ207" s="77"/>
      <c r="FA207" s="77"/>
      <c r="FB207" s="77"/>
      <c r="FC207" s="77"/>
      <c r="FD207" s="77"/>
      <c r="FE207" s="77"/>
      <c r="FF207" s="77"/>
      <c r="FG207" s="77"/>
      <c r="FH207" s="77"/>
      <c r="FI207" s="77"/>
      <c r="FJ207" s="77"/>
      <c r="FK207" s="77"/>
      <c r="FL207" s="77"/>
    </row>
    <row r="208" spans="1:173" s="55" customFormat="1" ht="30" x14ac:dyDescent="0.25">
      <c r="A208" s="379" t="s">
        <v>420</v>
      </c>
      <c r="B208" s="94"/>
      <c r="C208" s="95" t="s">
        <v>229</v>
      </c>
      <c r="D208" s="133"/>
      <c r="E208" s="133"/>
      <c r="F208" s="96">
        <v>2</v>
      </c>
      <c r="G208" s="97">
        <v>6.8</v>
      </c>
      <c r="H208" s="96">
        <v>3</v>
      </c>
      <c r="I208" s="97">
        <v>82</v>
      </c>
      <c r="J208" s="297" t="s">
        <v>211</v>
      </c>
      <c r="K208" s="79"/>
      <c r="L208" s="79"/>
      <c r="M208" s="79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</row>
    <row r="209" spans="1:173" x14ac:dyDescent="0.25">
      <c r="A209" s="379"/>
      <c r="B209" s="94" t="s">
        <v>203</v>
      </c>
      <c r="C209" s="192"/>
      <c r="D209" s="95">
        <v>21.649000000000001</v>
      </c>
      <c r="E209" s="100">
        <v>14.7</v>
      </c>
      <c r="F209" s="190"/>
      <c r="G209" s="190"/>
      <c r="H209" s="190"/>
      <c r="I209" s="190"/>
      <c r="J209" s="297"/>
    </row>
    <row r="210" spans="1:173" s="55" customFormat="1" ht="15.75" x14ac:dyDescent="0.25">
      <c r="A210" s="379"/>
      <c r="B210" s="94" t="s">
        <v>30</v>
      </c>
      <c r="C210" s="95"/>
      <c r="D210" s="97">
        <v>59.85</v>
      </c>
      <c r="E210" s="133">
        <v>45</v>
      </c>
      <c r="F210" s="190"/>
      <c r="G210" s="190"/>
      <c r="H210" s="190"/>
      <c r="I210" s="190"/>
      <c r="J210" s="297"/>
      <c r="K210" s="79"/>
      <c r="L210" s="79"/>
      <c r="M210" s="79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</row>
    <row r="211" spans="1:173" s="55" customFormat="1" ht="15.75" x14ac:dyDescent="0.25">
      <c r="A211" s="379"/>
      <c r="B211" s="94" t="s">
        <v>32</v>
      </c>
      <c r="C211" s="95"/>
      <c r="D211" s="133">
        <v>7.98</v>
      </c>
      <c r="E211" s="133">
        <v>6</v>
      </c>
      <c r="F211" s="190"/>
      <c r="G211" s="97"/>
      <c r="H211" s="96"/>
      <c r="I211" s="97"/>
      <c r="J211" s="297"/>
      <c r="K211" s="79"/>
      <c r="L211" s="79"/>
      <c r="M211" s="79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</row>
    <row r="212" spans="1:173" s="55" customFormat="1" ht="15.75" x14ac:dyDescent="0.25">
      <c r="A212" s="379"/>
      <c r="B212" s="94" t="s">
        <v>33</v>
      </c>
      <c r="C212" s="95"/>
      <c r="D212" s="133">
        <v>7.14</v>
      </c>
      <c r="E212" s="133">
        <v>6</v>
      </c>
      <c r="F212" s="190"/>
      <c r="G212" s="97"/>
      <c r="H212" s="96"/>
      <c r="I212" s="97"/>
      <c r="J212" s="297"/>
      <c r="K212" s="79"/>
      <c r="L212" s="79"/>
      <c r="M212" s="79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</row>
    <row r="213" spans="1:173" s="55" customFormat="1" ht="15.75" x14ac:dyDescent="0.25">
      <c r="A213" s="379"/>
      <c r="B213" s="94" t="s">
        <v>187</v>
      </c>
      <c r="C213" s="95"/>
      <c r="D213" s="133">
        <v>9</v>
      </c>
      <c r="E213" s="133">
        <v>9</v>
      </c>
      <c r="F213" s="190"/>
      <c r="G213" s="97"/>
      <c r="H213" s="96"/>
      <c r="I213" s="97"/>
      <c r="J213" s="297"/>
      <c r="K213" s="79"/>
      <c r="L213" s="79"/>
      <c r="M213" s="79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</row>
    <row r="214" spans="1:173" s="55" customFormat="1" ht="15.75" x14ac:dyDescent="0.25">
      <c r="A214" s="379"/>
      <c r="B214" s="94" t="s">
        <v>34</v>
      </c>
      <c r="C214" s="95"/>
      <c r="D214" s="133">
        <v>1.5</v>
      </c>
      <c r="E214" s="133">
        <v>1.5</v>
      </c>
      <c r="F214" s="190"/>
      <c r="G214" s="97"/>
      <c r="H214" s="96"/>
      <c r="I214" s="97"/>
      <c r="J214" s="297"/>
      <c r="K214" s="79"/>
      <c r="L214" s="79"/>
      <c r="M214" s="79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</row>
    <row r="215" spans="1:173" s="55" customFormat="1" ht="15.75" x14ac:dyDescent="0.25">
      <c r="A215" s="379"/>
      <c r="B215" s="94" t="s">
        <v>19</v>
      </c>
      <c r="C215" s="95"/>
      <c r="D215" s="95">
        <v>1</v>
      </c>
      <c r="E215" s="95">
        <v>1</v>
      </c>
      <c r="F215" s="190"/>
      <c r="G215" s="97"/>
      <c r="H215" s="96"/>
      <c r="I215" s="97"/>
      <c r="J215" s="297"/>
      <c r="K215" s="79"/>
      <c r="L215" s="79"/>
      <c r="M215" s="79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</row>
    <row r="216" spans="1:173" s="55" customFormat="1" ht="15.75" x14ac:dyDescent="0.25">
      <c r="A216" s="379"/>
      <c r="B216" s="94" t="s">
        <v>17</v>
      </c>
      <c r="C216" s="95"/>
      <c r="D216" s="133">
        <v>108</v>
      </c>
      <c r="E216" s="133">
        <v>108</v>
      </c>
      <c r="F216" s="190"/>
      <c r="G216" s="97"/>
      <c r="H216" s="96"/>
      <c r="I216" s="97"/>
      <c r="J216" s="297"/>
      <c r="K216" s="79"/>
      <c r="L216" s="79"/>
      <c r="M216" s="79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</row>
    <row r="217" spans="1:173" s="56" customFormat="1" ht="30" x14ac:dyDescent="0.25">
      <c r="A217" s="124" t="s">
        <v>399</v>
      </c>
      <c r="B217" s="94"/>
      <c r="C217" s="95">
        <v>50</v>
      </c>
      <c r="D217" s="96"/>
      <c r="E217" s="97"/>
      <c r="F217" s="96">
        <v>7.21</v>
      </c>
      <c r="G217" s="97">
        <v>4.8600000000000003</v>
      </c>
      <c r="H217" s="96">
        <v>12.14</v>
      </c>
      <c r="I217" s="190">
        <v>121.43</v>
      </c>
      <c r="J217" s="297" t="s">
        <v>400</v>
      </c>
      <c r="K217" s="79"/>
      <c r="L217" s="79"/>
      <c r="M217" s="79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  <c r="CH217" s="60"/>
      <c r="CI217" s="60"/>
      <c r="CJ217" s="60"/>
      <c r="CK217" s="60"/>
      <c r="CL217" s="60"/>
      <c r="CM217" s="60"/>
      <c r="CN217" s="60"/>
      <c r="CO217" s="60"/>
      <c r="CP217" s="60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  <c r="ED217" s="53"/>
      <c r="EE217" s="53"/>
      <c r="EF217" s="53"/>
      <c r="EG217" s="53"/>
      <c r="EH217" s="53"/>
      <c r="EI217" s="53"/>
      <c r="EJ217" s="53"/>
      <c r="EK217" s="53"/>
      <c r="EL217" s="53"/>
      <c r="EM217" s="53"/>
      <c r="EN217" s="53"/>
      <c r="EO217" s="53"/>
      <c r="EP217" s="53"/>
      <c r="EQ217" s="53"/>
      <c r="ER217" s="53"/>
      <c r="ES217" s="53"/>
      <c r="ET217" s="53"/>
      <c r="EU217" s="53"/>
      <c r="EV217" s="53"/>
      <c r="EW217" s="53"/>
      <c r="EX217" s="53"/>
      <c r="EY217" s="53"/>
      <c r="EZ217" s="53"/>
      <c r="FA217" s="53"/>
      <c r="FB217" s="53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  <c r="FO217" s="53"/>
      <c r="FP217" s="53"/>
      <c r="FQ217" s="53"/>
    </row>
    <row r="218" spans="1:173" s="56" customFormat="1" ht="15.75" x14ac:dyDescent="0.25">
      <c r="A218" s="379"/>
      <c r="B218" s="94" t="s">
        <v>143</v>
      </c>
      <c r="C218" s="95"/>
      <c r="D218" s="96">
        <v>20</v>
      </c>
      <c r="E218" s="97">
        <v>20</v>
      </c>
      <c r="F218" s="96"/>
      <c r="G218" s="97"/>
      <c r="H218" s="96"/>
      <c r="I218" s="190"/>
      <c r="J218" s="89"/>
      <c r="K218" s="79"/>
      <c r="L218" s="79"/>
      <c r="M218" s="79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  <c r="CH218" s="60"/>
      <c r="CI218" s="60"/>
      <c r="CJ218" s="60"/>
      <c r="CK218" s="60"/>
      <c r="CL218" s="60"/>
      <c r="CM218" s="60"/>
      <c r="CN218" s="60"/>
      <c r="CO218" s="60"/>
      <c r="CP218" s="60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  <c r="DM218" s="53"/>
      <c r="DN218" s="53"/>
      <c r="DO218" s="53"/>
      <c r="DP218" s="53"/>
      <c r="DQ218" s="53"/>
      <c r="DR218" s="53"/>
      <c r="DS218" s="53"/>
      <c r="DT218" s="53"/>
      <c r="DU218" s="53"/>
      <c r="DV218" s="53"/>
      <c r="DW218" s="53"/>
      <c r="DX218" s="53"/>
      <c r="DY218" s="53"/>
      <c r="DZ218" s="53"/>
      <c r="EA218" s="53"/>
      <c r="EB218" s="53"/>
      <c r="EC218" s="53"/>
      <c r="ED218" s="53"/>
      <c r="EE218" s="53"/>
      <c r="EF218" s="53"/>
      <c r="EG218" s="53"/>
      <c r="EH218" s="53"/>
      <c r="EI218" s="53"/>
      <c r="EJ218" s="53"/>
      <c r="EK218" s="53"/>
      <c r="EL218" s="53"/>
      <c r="EM218" s="53"/>
      <c r="EN218" s="53"/>
      <c r="EO218" s="53"/>
      <c r="EP218" s="53"/>
      <c r="EQ218" s="53"/>
      <c r="ER218" s="53"/>
      <c r="ES218" s="53"/>
      <c r="ET218" s="53"/>
      <c r="EU218" s="53"/>
      <c r="EV218" s="53"/>
      <c r="EW218" s="53"/>
      <c r="EX218" s="53"/>
      <c r="EY218" s="53"/>
      <c r="EZ218" s="53"/>
      <c r="FA218" s="53"/>
      <c r="FB218" s="53"/>
      <c r="FC218" s="53"/>
      <c r="FD218" s="53"/>
      <c r="FE218" s="53"/>
      <c r="FF218" s="53"/>
      <c r="FG218" s="53"/>
      <c r="FH218" s="53"/>
      <c r="FI218" s="53"/>
      <c r="FJ218" s="53"/>
      <c r="FK218" s="53"/>
      <c r="FL218" s="53"/>
      <c r="FM218" s="53"/>
      <c r="FN218" s="53"/>
      <c r="FO218" s="53"/>
      <c r="FP218" s="53"/>
      <c r="FQ218" s="53"/>
    </row>
    <row r="219" spans="1:173" s="56" customFormat="1" ht="15.75" x14ac:dyDescent="0.25">
      <c r="A219" s="379"/>
      <c r="B219" s="94" t="s">
        <v>32</v>
      </c>
      <c r="C219" s="95"/>
      <c r="D219" s="96">
        <v>6.1980000000000004</v>
      </c>
      <c r="E219" s="97">
        <v>4.66</v>
      </c>
      <c r="F219" s="96"/>
      <c r="G219" s="97"/>
      <c r="H219" s="96"/>
      <c r="I219" s="190"/>
      <c r="J219" s="297"/>
      <c r="K219" s="79"/>
      <c r="L219" s="79"/>
      <c r="M219" s="79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  <c r="CH219" s="60"/>
      <c r="CI219" s="60"/>
      <c r="CJ219" s="60"/>
      <c r="CK219" s="60"/>
      <c r="CL219" s="60"/>
      <c r="CM219" s="60"/>
      <c r="CN219" s="60"/>
      <c r="CO219" s="60"/>
      <c r="CP219" s="60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  <c r="DM219" s="53"/>
      <c r="DN219" s="53"/>
      <c r="DO219" s="53"/>
      <c r="DP219" s="53"/>
      <c r="DQ219" s="53"/>
      <c r="DR219" s="53"/>
      <c r="DS219" s="53"/>
      <c r="DT219" s="53"/>
      <c r="DU219" s="53"/>
      <c r="DV219" s="53"/>
      <c r="DW219" s="53"/>
      <c r="DX219" s="53"/>
      <c r="DY219" s="53"/>
      <c r="DZ219" s="53"/>
      <c r="EA219" s="53"/>
      <c r="EB219" s="53"/>
      <c r="EC219" s="53"/>
      <c r="ED219" s="53"/>
      <c r="EE219" s="53"/>
      <c r="EF219" s="53"/>
      <c r="EG219" s="53"/>
      <c r="EH219" s="53"/>
      <c r="EI219" s="53"/>
      <c r="EJ219" s="53"/>
      <c r="EK219" s="53"/>
      <c r="EL219" s="53"/>
      <c r="EM219" s="53"/>
      <c r="EN219" s="53"/>
      <c r="EO219" s="53"/>
      <c r="EP219" s="53"/>
      <c r="EQ219" s="53"/>
      <c r="ER219" s="53"/>
      <c r="ES219" s="53"/>
      <c r="ET219" s="53"/>
      <c r="EU219" s="53"/>
      <c r="EV219" s="53"/>
      <c r="EW219" s="53"/>
      <c r="EX219" s="53"/>
      <c r="EY219" s="53"/>
      <c r="EZ219" s="53"/>
      <c r="FA219" s="53"/>
      <c r="FB219" s="53"/>
      <c r="FC219" s="53"/>
      <c r="FD219" s="53"/>
      <c r="FE219" s="53"/>
      <c r="FF219" s="53"/>
      <c r="FG219" s="53"/>
      <c r="FH219" s="53"/>
      <c r="FI219" s="53"/>
      <c r="FJ219" s="53"/>
      <c r="FK219" s="53"/>
      <c r="FL219" s="53"/>
      <c r="FM219" s="53"/>
      <c r="FN219" s="53"/>
      <c r="FO219" s="53"/>
      <c r="FP219" s="53"/>
      <c r="FQ219" s="53"/>
    </row>
    <row r="220" spans="1:173" s="56" customFormat="1" ht="15.75" x14ac:dyDescent="0.25">
      <c r="A220" s="379"/>
      <c r="B220" s="94" t="s">
        <v>33</v>
      </c>
      <c r="C220" s="95"/>
      <c r="D220" s="96">
        <v>7.93</v>
      </c>
      <c r="E220" s="97">
        <v>6.66</v>
      </c>
      <c r="F220" s="96"/>
      <c r="G220" s="97"/>
      <c r="H220" s="96"/>
      <c r="I220" s="190"/>
      <c r="J220" s="297"/>
      <c r="K220" s="79"/>
      <c r="L220" s="79"/>
      <c r="M220" s="79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  <c r="CH220" s="60"/>
      <c r="CI220" s="60"/>
      <c r="CJ220" s="60"/>
      <c r="CK220" s="60"/>
      <c r="CL220" s="60"/>
      <c r="CM220" s="60"/>
      <c r="CN220" s="60"/>
      <c r="CO220" s="60"/>
      <c r="CP220" s="60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  <c r="DM220" s="53"/>
      <c r="DN220" s="53"/>
      <c r="DO220" s="53"/>
      <c r="DP220" s="53"/>
      <c r="DQ220" s="53"/>
      <c r="DR220" s="53"/>
      <c r="DS220" s="53"/>
      <c r="DT220" s="53"/>
      <c r="DU220" s="53"/>
      <c r="DV220" s="53"/>
      <c r="DW220" s="53"/>
      <c r="DX220" s="53"/>
      <c r="DY220" s="53"/>
      <c r="DZ220" s="53"/>
      <c r="EA220" s="53"/>
      <c r="EB220" s="53"/>
      <c r="EC220" s="53"/>
      <c r="ED220" s="53"/>
      <c r="EE220" s="53"/>
      <c r="EF220" s="53"/>
      <c r="EG220" s="53"/>
      <c r="EH220" s="53"/>
      <c r="EI220" s="53"/>
      <c r="EJ220" s="53"/>
      <c r="EK220" s="53"/>
      <c r="EL220" s="53"/>
      <c r="EM220" s="53"/>
      <c r="EN220" s="53"/>
      <c r="EO220" s="53"/>
      <c r="EP220" s="53"/>
      <c r="EQ220" s="53"/>
      <c r="ER220" s="53"/>
      <c r="ES220" s="53"/>
      <c r="ET220" s="53"/>
      <c r="EU220" s="53"/>
      <c r="EV220" s="53"/>
      <c r="EW220" s="53"/>
      <c r="EX220" s="53"/>
      <c r="EY220" s="53"/>
      <c r="EZ220" s="53"/>
      <c r="FA220" s="53"/>
      <c r="FB220" s="53"/>
      <c r="FC220" s="53"/>
      <c r="FD220" s="53"/>
      <c r="FE220" s="53"/>
      <c r="FF220" s="53"/>
      <c r="FG220" s="53"/>
      <c r="FH220" s="53"/>
      <c r="FI220" s="53"/>
      <c r="FJ220" s="53"/>
      <c r="FK220" s="53"/>
      <c r="FL220" s="53"/>
      <c r="FM220" s="53"/>
      <c r="FN220" s="53"/>
      <c r="FO220" s="53"/>
      <c r="FP220" s="53"/>
      <c r="FQ220" s="53"/>
    </row>
    <row r="221" spans="1:173" s="56" customFormat="1" ht="15.75" x14ac:dyDescent="0.25">
      <c r="A221" s="379"/>
      <c r="B221" s="94" t="s">
        <v>44</v>
      </c>
      <c r="C221" s="95"/>
      <c r="D221" s="96">
        <v>4</v>
      </c>
      <c r="E221" s="97">
        <v>4</v>
      </c>
      <c r="F221" s="96"/>
      <c r="G221" s="97"/>
      <c r="H221" s="96"/>
      <c r="I221" s="190"/>
      <c r="J221" s="297"/>
      <c r="K221" s="79"/>
      <c r="L221" s="79"/>
      <c r="M221" s="79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  <c r="CH221" s="60"/>
      <c r="CI221" s="60"/>
      <c r="CJ221" s="60"/>
      <c r="CK221" s="60"/>
      <c r="CL221" s="60"/>
      <c r="CM221" s="60"/>
      <c r="CN221" s="60"/>
      <c r="CO221" s="60"/>
      <c r="CP221" s="60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  <c r="DM221" s="53"/>
      <c r="DN221" s="53"/>
      <c r="DO221" s="53"/>
      <c r="DP221" s="53"/>
      <c r="DQ221" s="53"/>
      <c r="DR221" s="53"/>
      <c r="DS221" s="53"/>
      <c r="DT221" s="53"/>
      <c r="DU221" s="53"/>
      <c r="DV221" s="53"/>
      <c r="DW221" s="53"/>
      <c r="DX221" s="53"/>
      <c r="DY221" s="53"/>
      <c r="DZ221" s="53"/>
      <c r="EA221" s="53"/>
      <c r="EB221" s="53"/>
      <c r="EC221" s="53"/>
      <c r="ED221" s="53"/>
      <c r="EE221" s="53"/>
      <c r="EF221" s="53"/>
      <c r="EG221" s="53"/>
      <c r="EH221" s="53"/>
      <c r="EI221" s="53"/>
      <c r="EJ221" s="53"/>
      <c r="EK221" s="53"/>
      <c r="EL221" s="53"/>
      <c r="EM221" s="53"/>
      <c r="EN221" s="53"/>
      <c r="EO221" s="53"/>
      <c r="EP221" s="53"/>
      <c r="EQ221" s="53"/>
      <c r="ER221" s="53"/>
      <c r="ES221" s="53"/>
      <c r="ET221" s="53"/>
      <c r="EU221" s="53"/>
      <c r="EV221" s="53"/>
      <c r="EW221" s="53"/>
      <c r="EX221" s="53"/>
      <c r="EY221" s="53"/>
      <c r="EZ221" s="53"/>
      <c r="FA221" s="53"/>
      <c r="FB221" s="53"/>
      <c r="FC221" s="53"/>
      <c r="FD221" s="53"/>
      <c r="FE221" s="53"/>
      <c r="FF221" s="53"/>
      <c r="FG221" s="53"/>
      <c r="FH221" s="53"/>
      <c r="FI221" s="53"/>
      <c r="FJ221" s="53"/>
      <c r="FK221" s="53"/>
      <c r="FL221" s="53"/>
      <c r="FM221" s="53"/>
      <c r="FN221" s="53"/>
      <c r="FO221" s="53"/>
      <c r="FP221" s="53"/>
      <c r="FQ221" s="53"/>
    </row>
    <row r="222" spans="1:173" s="56" customFormat="1" ht="15.75" x14ac:dyDescent="0.25">
      <c r="A222" s="379"/>
      <c r="B222" s="94" t="s">
        <v>34</v>
      </c>
      <c r="C222" s="95"/>
      <c r="D222" s="96">
        <v>1</v>
      </c>
      <c r="E222" s="97">
        <v>1</v>
      </c>
      <c r="F222" s="96"/>
      <c r="G222" s="97"/>
      <c r="H222" s="96"/>
      <c r="I222" s="190"/>
      <c r="J222" s="297"/>
      <c r="K222" s="79"/>
      <c r="L222" s="79"/>
      <c r="M222" s="79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  <c r="CH222" s="60"/>
      <c r="CI222" s="60"/>
      <c r="CJ222" s="60"/>
      <c r="CK222" s="60"/>
      <c r="CL222" s="60"/>
      <c r="CM222" s="60"/>
      <c r="CN222" s="60"/>
      <c r="CO222" s="60"/>
      <c r="CP222" s="60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  <c r="DM222" s="53"/>
      <c r="DN222" s="53"/>
      <c r="DO222" s="53"/>
      <c r="DP222" s="53"/>
      <c r="DQ222" s="53"/>
      <c r="DR222" s="53"/>
      <c r="DS222" s="53"/>
      <c r="DT222" s="53"/>
      <c r="DU222" s="53"/>
      <c r="DV222" s="53"/>
      <c r="DW222" s="53"/>
      <c r="DX222" s="53"/>
      <c r="DY222" s="53"/>
      <c r="DZ222" s="53"/>
      <c r="EA222" s="53"/>
      <c r="EB222" s="53"/>
      <c r="EC222" s="53"/>
      <c r="ED222" s="53"/>
      <c r="EE222" s="53"/>
      <c r="EF222" s="53"/>
      <c r="EG222" s="53"/>
      <c r="EH222" s="53"/>
      <c r="EI222" s="53"/>
      <c r="EJ222" s="53"/>
      <c r="EK222" s="53"/>
      <c r="EL222" s="53"/>
      <c r="EM222" s="53"/>
      <c r="EN222" s="53"/>
      <c r="EO222" s="53"/>
      <c r="EP222" s="53"/>
      <c r="EQ222" s="53"/>
      <c r="ER222" s="53"/>
      <c r="ES222" s="53"/>
      <c r="ET222" s="53"/>
      <c r="EU222" s="53"/>
      <c r="EV222" s="53"/>
      <c r="EW222" s="53"/>
      <c r="EX222" s="53"/>
      <c r="EY222" s="53"/>
      <c r="EZ222" s="53"/>
      <c r="FA222" s="53"/>
      <c r="FB222" s="53"/>
      <c r="FC222" s="53"/>
      <c r="FD222" s="53"/>
      <c r="FE222" s="53"/>
      <c r="FF222" s="53"/>
      <c r="FG222" s="53"/>
      <c r="FH222" s="53"/>
      <c r="FI222" s="53"/>
      <c r="FJ222" s="53"/>
      <c r="FK222" s="53"/>
      <c r="FL222" s="53"/>
      <c r="FM222" s="53"/>
      <c r="FN222" s="53"/>
      <c r="FO222" s="53"/>
      <c r="FP222" s="53"/>
      <c r="FQ222" s="53"/>
    </row>
    <row r="223" spans="1:173" s="56" customFormat="1" ht="15.75" x14ac:dyDescent="0.25">
      <c r="A223" s="379"/>
      <c r="B223" s="94" t="s">
        <v>43</v>
      </c>
      <c r="C223" s="95"/>
      <c r="D223" s="96">
        <v>0.89</v>
      </c>
      <c r="E223" s="97">
        <v>0.89</v>
      </c>
      <c r="F223" s="96"/>
      <c r="G223" s="97"/>
      <c r="H223" s="96"/>
      <c r="I223" s="190"/>
      <c r="J223" s="297"/>
      <c r="K223" s="79"/>
      <c r="L223" s="79"/>
      <c r="M223" s="79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  <c r="CH223" s="60"/>
      <c r="CI223" s="60"/>
      <c r="CJ223" s="60"/>
      <c r="CK223" s="60"/>
      <c r="CL223" s="60"/>
      <c r="CM223" s="60"/>
      <c r="CN223" s="60"/>
      <c r="CO223" s="60"/>
      <c r="CP223" s="60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  <c r="DM223" s="53"/>
      <c r="DN223" s="53"/>
      <c r="DO223" s="53"/>
      <c r="DP223" s="53"/>
      <c r="DQ223" s="53"/>
      <c r="DR223" s="53"/>
      <c r="DS223" s="53"/>
      <c r="DT223" s="53"/>
      <c r="DU223" s="53"/>
      <c r="DV223" s="53"/>
      <c r="DW223" s="53"/>
      <c r="DX223" s="53"/>
      <c r="DY223" s="53"/>
      <c r="DZ223" s="53"/>
      <c r="EA223" s="53"/>
      <c r="EB223" s="53"/>
      <c r="EC223" s="53"/>
      <c r="ED223" s="53"/>
      <c r="EE223" s="53"/>
      <c r="EF223" s="53"/>
      <c r="EG223" s="53"/>
      <c r="EH223" s="53"/>
      <c r="EI223" s="53"/>
      <c r="EJ223" s="53"/>
      <c r="EK223" s="53"/>
      <c r="EL223" s="53"/>
      <c r="EM223" s="53"/>
      <c r="EN223" s="53"/>
      <c r="EO223" s="53"/>
      <c r="EP223" s="53"/>
      <c r="EQ223" s="53"/>
      <c r="ER223" s="53"/>
      <c r="ES223" s="53"/>
      <c r="ET223" s="53"/>
      <c r="EU223" s="53"/>
      <c r="EV223" s="53"/>
      <c r="EW223" s="53"/>
      <c r="EX223" s="53"/>
      <c r="EY223" s="53"/>
      <c r="EZ223" s="53"/>
      <c r="FA223" s="53"/>
      <c r="FB223" s="53"/>
      <c r="FC223" s="53"/>
      <c r="FD223" s="53"/>
      <c r="FE223" s="53"/>
      <c r="FF223" s="53"/>
      <c r="FG223" s="53"/>
      <c r="FH223" s="53"/>
      <c r="FI223" s="53"/>
      <c r="FJ223" s="53"/>
      <c r="FK223" s="53"/>
      <c r="FL223" s="53"/>
      <c r="FM223" s="53"/>
      <c r="FN223" s="53"/>
      <c r="FO223" s="53"/>
      <c r="FP223" s="53"/>
      <c r="FQ223" s="53"/>
    </row>
    <row r="224" spans="1:173" s="56" customFormat="1" ht="15.75" x14ac:dyDescent="0.25">
      <c r="A224" s="379"/>
      <c r="B224" s="94" t="s">
        <v>52</v>
      </c>
      <c r="C224" s="95"/>
      <c r="D224" s="96">
        <v>30</v>
      </c>
      <c r="E224" s="97">
        <v>30</v>
      </c>
      <c r="F224" s="96"/>
      <c r="G224" s="97"/>
      <c r="H224" s="96"/>
      <c r="I224" s="190"/>
      <c r="J224" s="297"/>
      <c r="K224" s="79"/>
      <c r="L224" s="79"/>
      <c r="M224" s="79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  <c r="CH224" s="60"/>
      <c r="CI224" s="60"/>
      <c r="CJ224" s="60"/>
      <c r="CK224" s="60"/>
      <c r="CL224" s="60"/>
      <c r="CM224" s="60"/>
      <c r="CN224" s="60"/>
      <c r="CO224" s="60"/>
      <c r="CP224" s="60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  <c r="DM224" s="53"/>
      <c r="DN224" s="53"/>
      <c r="DO224" s="53"/>
      <c r="DP224" s="53"/>
      <c r="DQ224" s="53"/>
      <c r="DR224" s="53"/>
      <c r="DS224" s="53"/>
      <c r="DT224" s="53"/>
      <c r="DU224" s="53"/>
      <c r="DV224" s="53"/>
      <c r="DW224" s="53"/>
      <c r="DX224" s="53"/>
      <c r="DY224" s="53"/>
      <c r="DZ224" s="53"/>
      <c r="EA224" s="53"/>
      <c r="EB224" s="53"/>
      <c r="EC224" s="53"/>
      <c r="ED224" s="53"/>
      <c r="EE224" s="53"/>
      <c r="EF224" s="53"/>
      <c r="EG224" s="53"/>
      <c r="EH224" s="53"/>
      <c r="EI224" s="53"/>
      <c r="EJ224" s="53"/>
      <c r="EK224" s="53"/>
      <c r="EL224" s="53"/>
      <c r="EM224" s="53"/>
      <c r="EN224" s="53"/>
      <c r="EO224" s="53"/>
      <c r="EP224" s="53"/>
      <c r="EQ224" s="53"/>
      <c r="ER224" s="53"/>
      <c r="ES224" s="53"/>
      <c r="ET224" s="53"/>
      <c r="EU224" s="53"/>
      <c r="EV224" s="53"/>
      <c r="EW224" s="53"/>
      <c r="EX224" s="53"/>
      <c r="EY224" s="53"/>
      <c r="EZ224" s="53"/>
      <c r="FA224" s="53"/>
      <c r="FB224" s="53"/>
      <c r="FC224" s="53"/>
      <c r="FD224" s="53"/>
      <c r="FE224" s="53"/>
      <c r="FF224" s="53"/>
      <c r="FG224" s="53"/>
      <c r="FH224" s="53"/>
      <c r="FI224" s="53"/>
      <c r="FJ224" s="53"/>
      <c r="FK224" s="53"/>
      <c r="FL224" s="53"/>
      <c r="FM224" s="53"/>
      <c r="FN224" s="53"/>
      <c r="FO224" s="53"/>
      <c r="FP224" s="53"/>
      <c r="FQ224" s="53"/>
    </row>
    <row r="225" spans="1:173" s="56" customFormat="1" ht="15.75" x14ac:dyDescent="0.25">
      <c r="A225" s="379"/>
      <c r="B225" s="94" t="s">
        <v>19</v>
      </c>
      <c r="C225" s="95"/>
      <c r="D225" s="96">
        <v>0.34</v>
      </c>
      <c r="E225" s="97">
        <v>0.34</v>
      </c>
      <c r="F225" s="96"/>
      <c r="G225" s="97"/>
      <c r="H225" s="96"/>
      <c r="I225" s="190"/>
      <c r="J225" s="297"/>
      <c r="K225" s="79"/>
      <c r="L225" s="79"/>
      <c r="M225" s="79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  <c r="CH225" s="60"/>
      <c r="CI225" s="60"/>
      <c r="CJ225" s="60"/>
      <c r="CK225" s="60"/>
      <c r="CL225" s="60"/>
      <c r="CM225" s="60"/>
      <c r="CN225" s="60"/>
      <c r="CO225" s="60"/>
      <c r="CP225" s="60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  <c r="DM225" s="53"/>
      <c r="DN225" s="53"/>
      <c r="DO225" s="53"/>
      <c r="DP225" s="53"/>
      <c r="DQ225" s="53"/>
      <c r="DR225" s="53"/>
      <c r="DS225" s="53"/>
      <c r="DT225" s="53"/>
      <c r="DU225" s="53"/>
      <c r="DV225" s="53"/>
      <c r="DW225" s="53"/>
      <c r="DX225" s="53"/>
      <c r="DY225" s="53"/>
      <c r="DZ225" s="53"/>
      <c r="EA225" s="53"/>
      <c r="EB225" s="53"/>
      <c r="EC225" s="53"/>
      <c r="ED225" s="53"/>
      <c r="EE225" s="53"/>
      <c r="EF225" s="53"/>
      <c r="EG225" s="53"/>
      <c r="EH225" s="53"/>
      <c r="EI225" s="53"/>
      <c r="EJ225" s="53"/>
      <c r="EK225" s="53"/>
      <c r="EL225" s="53"/>
      <c r="EM225" s="53"/>
      <c r="EN225" s="53"/>
      <c r="EO225" s="53"/>
      <c r="EP225" s="53"/>
      <c r="EQ225" s="53"/>
      <c r="ER225" s="53"/>
      <c r="ES225" s="53"/>
      <c r="ET225" s="53"/>
      <c r="EU225" s="53"/>
      <c r="EV225" s="53"/>
      <c r="EW225" s="53"/>
      <c r="EX225" s="53"/>
      <c r="EY225" s="53"/>
      <c r="EZ225" s="53"/>
      <c r="FA225" s="53"/>
      <c r="FB225" s="53"/>
      <c r="FC225" s="53"/>
      <c r="FD225" s="53"/>
      <c r="FE225" s="53"/>
      <c r="FF225" s="53"/>
      <c r="FG225" s="53"/>
      <c r="FH225" s="53"/>
      <c r="FI225" s="53"/>
      <c r="FJ225" s="53"/>
      <c r="FK225" s="53"/>
      <c r="FL225" s="53"/>
      <c r="FM225" s="53"/>
      <c r="FN225" s="53"/>
      <c r="FO225" s="53"/>
      <c r="FP225" s="53"/>
      <c r="FQ225" s="53"/>
    </row>
    <row r="226" spans="1:173" s="38" customFormat="1" x14ac:dyDescent="0.25">
      <c r="A226" s="379" t="s">
        <v>104</v>
      </c>
      <c r="B226" s="94"/>
      <c r="C226" s="192" t="s">
        <v>265</v>
      </c>
      <c r="D226" s="100"/>
      <c r="E226" s="95"/>
      <c r="F226" s="96">
        <v>4.0999999999999996</v>
      </c>
      <c r="G226" s="97">
        <v>3</v>
      </c>
      <c r="H226" s="96">
        <v>25</v>
      </c>
      <c r="I226" s="190">
        <v>143.4</v>
      </c>
      <c r="J226" s="297" t="s">
        <v>216</v>
      </c>
      <c r="K226" s="79"/>
      <c r="L226" s="79"/>
      <c r="M226" s="79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</row>
    <row r="227" spans="1:173" s="38" customFormat="1" x14ac:dyDescent="0.25">
      <c r="A227" s="379"/>
      <c r="B227" s="94" t="s">
        <v>105</v>
      </c>
      <c r="C227" s="192"/>
      <c r="D227" s="100">
        <v>38.5</v>
      </c>
      <c r="E227" s="95">
        <v>38.5</v>
      </c>
      <c r="F227" s="96"/>
      <c r="G227" s="97"/>
      <c r="H227" s="96"/>
      <c r="I227" s="190"/>
      <c r="J227" s="297"/>
      <c r="K227" s="79"/>
      <c r="L227" s="79"/>
      <c r="M227" s="79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</row>
    <row r="228" spans="1:173" s="38" customFormat="1" x14ac:dyDescent="0.25">
      <c r="A228" s="379"/>
      <c r="B228" s="94" t="s">
        <v>20</v>
      </c>
      <c r="C228" s="192"/>
      <c r="D228" s="100">
        <v>2.2000000000000002</v>
      </c>
      <c r="E228" s="95">
        <v>2.2000000000000002</v>
      </c>
      <c r="F228" s="96"/>
      <c r="G228" s="97"/>
      <c r="H228" s="96"/>
      <c r="I228" s="190"/>
      <c r="J228" s="297"/>
      <c r="K228" s="79"/>
      <c r="L228" s="79"/>
      <c r="M228" s="79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</row>
    <row r="229" spans="1:173" s="38" customFormat="1" x14ac:dyDescent="0.25">
      <c r="A229" s="379"/>
      <c r="B229" s="94" t="s">
        <v>19</v>
      </c>
      <c r="C229" s="192"/>
      <c r="D229" s="100">
        <v>0.4</v>
      </c>
      <c r="E229" s="95">
        <v>0.4</v>
      </c>
      <c r="F229" s="96"/>
      <c r="G229" s="97"/>
      <c r="H229" s="96"/>
      <c r="I229" s="190"/>
      <c r="J229" s="297"/>
      <c r="K229" s="79"/>
      <c r="L229" s="79"/>
      <c r="M229" s="79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</row>
    <row r="230" spans="1:173" s="26" customFormat="1" x14ac:dyDescent="0.25">
      <c r="A230" s="121" t="s">
        <v>45</v>
      </c>
      <c r="B230" s="94"/>
      <c r="C230" s="95">
        <v>150</v>
      </c>
      <c r="D230" s="96"/>
      <c r="E230" s="97"/>
      <c r="F230" s="99">
        <v>0.15</v>
      </c>
      <c r="G230" s="133">
        <v>0.09</v>
      </c>
      <c r="H230" s="134">
        <v>21.5</v>
      </c>
      <c r="I230" s="101">
        <v>87</v>
      </c>
      <c r="J230" s="98" t="s">
        <v>395</v>
      </c>
      <c r="K230" s="79"/>
      <c r="L230" s="79"/>
      <c r="M230" s="79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  <c r="CJ230" s="77"/>
      <c r="CK230" s="77"/>
      <c r="CL230" s="77"/>
      <c r="CM230" s="77"/>
      <c r="CN230" s="77"/>
      <c r="CO230" s="77"/>
      <c r="CP230" s="77"/>
    </row>
    <row r="231" spans="1:173" s="26" customFormat="1" x14ac:dyDescent="0.25">
      <c r="A231" s="121"/>
      <c r="B231" s="94" t="s">
        <v>396</v>
      </c>
      <c r="C231" s="95"/>
      <c r="D231" s="96">
        <v>15.3</v>
      </c>
      <c r="E231" s="97">
        <v>15</v>
      </c>
      <c r="F231" s="99"/>
      <c r="G231" s="95"/>
      <c r="H231" s="100"/>
      <c r="I231" s="101"/>
      <c r="J231" s="98"/>
      <c r="K231" s="79"/>
      <c r="L231" s="79"/>
      <c r="M231" s="79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  <c r="CJ231" s="77"/>
      <c r="CK231" s="77"/>
      <c r="CL231" s="77"/>
      <c r="CM231" s="77"/>
      <c r="CN231" s="77"/>
      <c r="CO231" s="77"/>
      <c r="CP231" s="77"/>
    </row>
    <row r="232" spans="1:173" s="26" customFormat="1" x14ac:dyDescent="0.25">
      <c r="A232" s="121"/>
      <c r="B232" s="94" t="s">
        <v>52</v>
      </c>
      <c r="C232" s="95"/>
      <c r="D232" s="96">
        <v>150</v>
      </c>
      <c r="E232" s="97">
        <v>150</v>
      </c>
      <c r="F232" s="99"/>
      <c r="G232" s="95"/>
      <c r="H232" s="100"/>
      <c r="I232" s="101"/>
      <c r="J232" s="98"/>
      <c r="K232" s="79"/>
      <c r="L232" s="79"/>
      <c r="M232" s="79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  <c r="CJ232" s="77"/>
      <c r="CK232" s="77"/>
      <c r="CL232" s="77"/>
      <c r="CM232" s="77"/>
      <c r="CN232" s="77"/>
      <c r="CO232" s="77"/>
      <c r="CP232" s="77"/>
    </row>
    <row r="233" spans="1:173" s="26" customFormat="1" x14ac:dyDescent="0.25">
      <c r="A233" s="121"/>
      <c r="B233" s="94" t="s">
        <v>18</v>
      </c>
      <c r="C233" s="95"/>
      <c r="D233" s="96">
        <v>4</v>
      </c>
      <c r="E233" s="97">
        <v>4</v>
      </c>
      <c r="F233" s="99"/>
      <c r="G233" s="95"/>
      <c r="H233" s="100"/>
      <c r="I233" s="101"/>
      <c r="J233" s="98"/>
      <c r="K233" s="79"/>
      <c r="L233" s="79"/>
      <c r="M233" s="79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  <c r="CJ233" s="77"/>
      <c r="CK233" s="77"/>
      <c r="CL233" s="77"/>
      <c r="CM233" s="77"/>
      <c r="CN233" s="77"/>
      <c r="CO233" s="77"/>
      <c r="CP233" s="77"/>
    </row>
    <row r="234" spans="1:173" ht="15.75" thickBot="1" x14ac:dyDescent="0.3">
      <c r="A234" s="379" t="s">
        <v>46</v>
      </c>
      <c r="C234" s="95">
        <v>30</v>
      </c>
      <c r="D234" s="95">
        <v>30</v>
      </c>
      <c r="E234" s="100">
        <v>30</v>
      </c>
      <c r="F234" s="95">
        <v>1.5</v>
      </c>
      <c r="G234" s="100">
        <v>0.3</v>
      </c>
      <c r="H234" s="95">
        <v>14.3</v>
      </c>
      <c r="I234" s="100">
        <v>66</v>
      </c>
      <c r="J234" s="297"/>
    </row>
    <row r="235" spans="1:173" ht="15.75" thickBot="1" x14ac:dyDescent="0.3">
      <c r="A235" s="380" t="s">
        <v>26</v>
      </c>
      <c r="B235" s="235"/>
      <c r="C235" s="236">
        <v>530</v>
      </c>
      <c r="D235" s="236"/>
      <c r="E235" s="396"/>
      <c r="F235" s="224">
        <f>SUM(F206:F234)</f>
        <v>15.379999999999999</v>
      </c>
      <c r="G235" s="224">
        <f t="shared" ref="G235:I235" si="2">SUM(G206:G234)</f>
        <v>15.11</v>
      </c>
      <c r="H235" s="224">
        <f t="shared" si="2"/>
        <v>77.308000000000007</v>
      </c>
      <c r="I235" s="224">
        <f t="shared" si="2"/>
        <v>508.83000000000004</v>
      </c>
      <c r="J235" s="377"/>
    </row>
    <row r="236" spans="1:173" x14ac:dyDescent="0.25">
      <c r="A236" s="378"/>
      <c r="B236" s="239" t="s">
        <v>47</v>
      </c>
      <c r="C236" s="240"/>
      <c r="D236" s="240"/>
      <c r="E236" s="397"/>
      <c r="F236" s="211"/>
      <c r="G236" s="241"/>
      <c r="H236" s="211"/>
      <c r="I236" s="241"/>
      <c r="J236" s="376"/>
    </row>
    <row r="237" spans="1:173" s="31" customFormat="1" x14ac:dyDescent="0.25">
      <c r="A237" s="122" t="s">
        <v>356</v>
      </c>
      <c r="B237" s="85"/>
      <c r="C237" s="86">
        <v>40</v>
      </c>
      <c r="D237" s="84"/>
      <c r="E237" s="83"/>
      <c r="F237" s="83">
        <v>2.84</v>
      </c>
      <c r="G237" s="84">
        <v>4.7300000000000004</v>
      </c>
      <c r="H237" s="83">
        <v>24.08</v>
      </c>
      <c r="I237" s="84">
        <v>150.4</v>
      </c>
      <c r="J237" s="87" t="s">
        <v>357</v>
      </c>
      <c r="K237" s="79"/>
      <c r="L237" s="79"/>
      <c r="M237" s="79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</row>
    <row r="238" spans="1:173" s="31" customFormat="1" x14ac:dyDescent="0.25">
      <c r="A238" s="122"/>
      <c r="B238" s="85" t="s">
        <v>43</v>
      </c>
      <c r="C238" s="86"/>
      <c r="D238" s="84">
        <v>25.2</v>
      </c>
      <c r="E238" s="83">
        <v>25.2</v>
      </c>
      <c r="F238" s="83"/>
      <c r="G238" s="84"/>
      <c r="H238" s="83"/>
      <c r="I238" s="84"/>
      <c r="J238" s="87"/>
      <c r="K238" s="79"/>
      <c r="L238" s="79"/>
      <c r="M238" s="79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</row>
    <row r="239" spans="1:173" s="31" customFormat="1" x14ac:dyDescent="0.25">
      <c r="A239" s="122"/>
      <c r="B239" s="85" t="s">
        <v>18</v>
      </c>
      <c r="C239" s="86"/>
      <c r="D239" s="84">
        <v>4.8</v>
      </c>
      <c r="E239" s="83">
        <v>4.8</v>
      </c>
      <c r="F239" s="83"/>
      <c r="G239" s="83"/>
      <c r="H239" s="83"/>
      <c r="I239" s="82"/>
      <c r="J239" s="87"/>
      <c r="K239" s="79"/>
      <c r="L239" s="79"/>
      <c r="M239" s="79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</row>
    <row r="240" spans="1:173" s="31" customFormat="1" x14ac:dyDescent="0.25">
      <c r="A240" s="122"/>
      <c r="B240" s="85" t="s">
        <v>20</v>
      </c>
      <c r="C240" s="86"/>
      <c r="D240" s="84">
        <v>5.2</v>
      </c>
      <c r="E240" s="83">
        <v>5.2</v>
      </c>
      <c r="F240" s="83"/>
      <c r="G240" s="84"/>
      <c r="H240" s="83"/>
      <c r="I240" s="84"/>
      <c r="J240" s="87"/>
      <c r="K240" s="79"/>
      <c r="L240" s="79"/>
      <c r="M240" s="79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</row>
    <row r="241" spans="1:173" s="25" customFormat="1" x14ac:dyDescent="0.25">
      <c r="A241" s="122"/>
      <c r="B241" s="85" t="s">
        <v>85</v>
      </c>
      <c r="C241" s="86"/>
      <c r="D241" s="84">
        <v>0.2</v>
      </c>
      <c r="E241" s="83">
        <v>0.2</v>
      </c>
      <c r="F241" s="83"/>
      <c r="G241" s="84"/>
      <c r="H241" s="83"/>
      <c r="I241" s="84"/>
      <c r="J241" s="87"/>
      <c r="K241" s="79"/>
      <c r="L241" s="79"/>
      <c r="M241" s="79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75"/>
      <c r="BB241" s="75"/>
      <c r="BC241" s="75"/>
      <c r="BD241" s="75"/>
      <c r="BE241" s="75"/>
      <c r="BF241" s="75"/>
      <c r="BG241" s="75"/>
      <c r="BH241" s="75"/>
      <c r="BI241" s="75"/>
      <c r="BJ241" s="75"/>
      <c r="BK241" s="75"/>
      <c r="BL241" s="75"/>
      <c r="BM241" s="75"/>
      <c r="BN241" s="75"/>
      <c r="BO241" s="75"/>
      <c r="BP241" s="75"/>
      <c r="BQ241" s="75"/>
      <c r="BR241" s="75"/>
      <c r="BS241" s="75"/>
      <c r="BT241" s="75"/>
      <c r="BU241" s="75"/>
      <c r="BV241" s="75"/>
      <c r="BW241" s="75"/>
      <c r="BX241" s="75"/>
      <c r="BY241" s="75"/>
      <c r="BZ241" s="75"/>
      <c r="CA241" s="75"/>
      <c r="CB241" s="75"/>
      <c r="CC241" s="75"/>
      <c r="CD241" s="75"/>
      <c r="CE241" s="75"/>
      <c r="CF241" s="75"/>
      <c r="CG241" s="75"/>
      <c r="CH241" s="75"/>
      <c r="CI241" s="75"/>
      <c r="CJ241" s="75"/>
      <c r="CK241" s="75"/>
      <c r="CL241" s="75"/>
      <c r="CM241" s="75"/>
      <c r="CN241" s="75"/>
      <c r="CO241" s="75"/>
      <c r="CP241" s="75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</row>
    <row r="242" spans="1:173" s="25" customFormat="1" x14ac:dyDescent="0.25">
      <c r="A242" s="122"/>
      <c r="B242" s="85" t="s">
        <v>19</v>
      </c>
      <c r="C242" s="86"/>
      <c r="D242" s="84">
        <v>0.2</v>
      </c>
      <c r="E242" s="83">
        <v>0.2</v>
      </c>
      <c r="F242" s="83"/>
      <c r="G242" s="84"/>
      <c r="H242" s="83"/>
      <c r="I242" s="84"/>
      <c r="J242" s="87"/>
      <c r="K242" s="79"/>
      <c r="L242" s="79"/>
      <c r="M242" s="79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  <c r="AX242" s="75"/>
      <c r="AY242" s="75"/>
      <c r="AZ242" s="75"/>
      <c r="BA242" s="75"/>
      <c r="BB242" s="75"/>
      <c r="BC242" s="75"/>
      <c r="BD242" s="75"/>
      <c r="BE242" s="75"/>
      <c r="BF242" s="75"/>
      <c r="BG242" s="75"/>
      <c r="BH242" s="75"/>
      <c r="BI242" s="75"/>
      <c r="BJ242" s="75"/>
      <c r="BK242" s="75"/>
      <c r="BL242" s="75"/>
      <c r="BM242" s="75"/>
      <c r="BN242" s="75"/>
      <c r="BO242" s="75"/>
      <c r="BP242" s="75"/>
      <c r="BQ242" s="75"/>
      <c r="BR242" s="75"/>
      <c r="BS242" s="75"/>
      <c r="BT242" s="75"/>
      <c r="BU242" s="75"/>
      <c r="BV242" s="75"/>
      <c r="BW242" s="75"/>
      <c r="BX242" s="75"/>
      <c r="BY242" s="75"/>
      <c r="BZ242" s="75"/>
      <c r="CA242" s="75"/>
      <c r="CB242" s="75"/>
      <c r="CC242" s="75"/>
      <c r="CD242" s="75"/>
      <c r="CE242" s="75"/>
      <c r="CF242" s="75"/>
      <c r="CG242" s="75"/>
      <c r="CH242" s="75"/>
      <c r="CI242" s="75"/>
      <c r="CJ242" s="75"/>
      <c r="CK242" s="75"/>
      <c r="CL242" s="75"/>
      <c r="CM242" s="75"/>
      <c r="CN242" s="75"/>
      <c r="CO242" s="75"/>
      <c r="CP242" s="75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</row>
    <row r="243" spans="1:173" s="25" customFormat="1" x14ac:dyDescent="0.25">
      <c r="A243" s="123"/>
      <c r="B243" s="85" t="s">
        <v>52</v>
      </c>
      <c r="C243" s="86"/>
      <c r="D243" s="84">
        <v>12</v>
      </c>
      <c r="E243" s="82">
        <v>12</v>
      </c>
      <c r="F243" s="83"/>
      <c r="G243" s="84"/>
      <c r="H243" s="83"/>
      <c r="I243" s="84"/>
      <c r="J243" s="90"/>
      <c r="K243" s="79"/>
      <c r="L243" s="79"/>
      <c r="M243" s="79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75"/>
      <c r="AY243" s="75"/>
      <c r="AZ243" s="75"/>
      <c r="BA243" s="75"/>
      <c r="BB243" s="75"/>
      <c r="BC243" s="75"/>
      <c r="BD243" s="75"/>
      <c r="BE243" s="75"/>
      <c r="BF243" s="75"/>
      <c r="BG243" s="75"/>
      <c r="BH243" s="75"/>
      <c r="BI243" s="75"/>
      <c r="BJ243" s="75"/>
      <c r="BK243" s="75"/>
      <c r="BL243" s="75"/>
      <c r="BM243" s="75"/>
      <c r="BN243" s="75"/>
      <c r="BO243" s="75"/>
      <c r="BP243" s="75"/>
      <c r="BQ243" s="75"/>
      <c r="BR243" s="75"/>
      <c r="BS243" s="75"/>
      <c r="BT243" s="75"/>
      <c r="BU243" s="75"/>
      <c r="BV243" s="75"/>
      <c r="BW243" s="75"/>
      <c r="BX243" s="75"/>
      <c r="BY243" s="75"/>
      <c r="BZ243" s="75"/>
      <c r="CA243" s="75"/>
      <c r="CB243" s="75"/>
      <c r="CC243" s="75"/>
      <c r="CD243" s="75"/>
      <c r="CE243" s="75"/>
      <c r="CF243" s="75"/>
      <c r="CG243" s="75"/>
      <c r="CH243" s="75"/>
      <c r="CI243" s="75"/>
      <c r="CJ243" s="75"/>
      <c r="CK243" s="75"/>
      <c r="CL243" s="75"/>
      <c r="CM243" s="75"/>
      <c r="CN243" s="75"/>
      <c r="CO243" s="75"/>
      <c r="CP243" s="75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</row>
    <row r="244" spans="1:173" s="25" customFormat="1" x14ac:dyDescent="0.25">
      <c r="A244" s="123"/>
      <c r="B244" s="85" t="s">
        <v>358</v>
      </c>
      <c r="C244" s="86"/>
      <c r="D244" s="84"/>
      <c r="E244" s="82"/>
      <c r="F244" s="83"/>
      <c r="G244" s="84"/>
      <c r="H244" s="83"/>
      <c r="I244" s="84"/>
      <c r="J244" s="90"/>
      <c r="K244" s="79"/>
      <c r="L244" s="79"/>
      <c r="M244" s="79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75"/>
      <c r="CM244" s="75"/>
      <c r="CN244" s="75"/>
      <c r="CO244" s="75"/>
      <c r="CP244" s="75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</row>
    <row r="245" spans="1:173" s="25" customFormat="1" x14ac:dyDescent="0.25">
      <c r="A245" s="123"/>
      <c r="B245" s="85" t="s">
        <v>20</v>
      </c>
      <c r="C245" s="86"/>
      <c r="D245" s="84">
        <v>0.8</v>
      </c>
      <c r="E245" s="82">
        <v>0.8</v>
      </c>
      <c r="F245" s="83"/>
      <c r="G245" s="84"/>
      <c r="H245" s="83"/>
      <c r="I245" s="84"/>
      <c r="J245" s="90"/>
      <c r="K245" s="79"/>
      <c r="L245" s="79"/>
      <c r="M245" s="79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  <c r="AJ245" s="75"/>
      <c r="AK245" s="75"/>
      <c r="AL245" s="75"/>
      <c r="AM245" s="75"/>
      <c r="AN245" s="75"/>
      <c r="AO245" s="75"/>
      <c r="AP245" s="75"/>
      <c r="AQ245" s="75"/>
      <c r="AR245" s="75"/>
      <c r="AS245" s="75"/>
      <c r="AT245" s="75"/>
      <c r="AU245" s="75"/>
      <c r="AV245" s="75"/>
      <c r="AW245" s="75"/>
      <c r="AX245" s="75"/>
      <c r="AY245" s="75"/>
      <c r="AZ245" s="75"/>
      <c r="BA245" s="75"/>
      <c r="BB245" s="75"/>
      <c r="BC245" s="75"/>
      <c r="BD245" s="75"/>
      <c r="BE245" s="75"/>
      <c r="BF245" s="75"/>
      <c r="BG245" s="75"/>
      <c r="BH245" s="75"/>
      <c r="BI245" s="75"/>
      <c r="BJ245" s="75"/>
      <c r="BK245" s="75"/>
      <c r="BL245" s="75"/>
      <c r="BM245" s="75"/>
      <c r="BN245" s="75"/>
      <c r="BO245" s="75"/>
      <c r="BP245" s="75"/>
      <c r="BQ245" s="75"/>
      <c r="BR245" s="75"/>
      <c r="BS245" s="75"/>
      <c r="BT245" s="75"/>
      <c r="BU245" s="75"/>
      <c r="BV245" s="75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75"/>
      <c r="CH245" s="75"/>
      <c r="CI245" s="75"/>
      <c r="CJ245" s="75"/>
      <c r="CK245" s="75"/>
      <c r="CL245" s="75"/>
      <c r="CM245" s="75"/>
      <c r="CN245" s="75"/>
      <c r="CO245" s="75"/>
      <c r="CP245" s="7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</row>
    <row r="246" spans="1:173" s="25" customFormat="1" x14ac:dyDescent="0.25">
      <c r="A246" s="123"/>
      <c r="B246" s="85" t="s">
        <v>248</v>
      </c>
      <c r="C246" s="86"/>
      <c r="D246" s="84">
        <v>0.8</v>
      </c>
      <c r="E246" s="82">
        <v>0.8</v>
      </c>
      <c r="F246" s="83"/>
      <c r="G246" s="84"/>
      <c r="H246" s="83"/>
      <c r="I246" s="84"/>
      <c r="J246" s="90"/>
      <c r="K246" s="79"/>
      <c r="L246" s="79"/>
      <c r="M246" s="79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75"/>
      <c r="AO246" s="75"/>
      <c r="AP246" s="75"/>
      <c r="AQ246" s="75"/>
      <c r="AR246" s="75"/>
      <c r="AS246" s="75"/>
      <c r="AT246" s="75"/>
      <c r="AU246" s="75"/>
      <c r="AV246" s="75"/>
      <c r="AW246" s="75"/>
      <c r="AX246" s="75"/>
      <c r="AY246" s="75"/>
      <c r="AZ246" s="75"/>
      <c r="BA246" s="75"/>
      <c r="BB246" s="75"/>
      <c r="BC246" s="75"/>
      <c r="BD246" s="75"/>
      <c r="BE246" s="75"/>
      <c r="BF246" s="75"/>
      <c r="BG246" s="75"/>
      <c r="BH246" s="75"/>
      <c r="BI246" s="75"/>
      <c r="BJ246" s="75"/>
      <c r="BK246" s="75"/>
      <c r="BL246" s="75"/>
      <c r="BM246" s="75"/>
      <c r="BN246" s="75"/>
      <c r="BO246" s="75"/>
      <c r="BP246" s="75"/>
      <c r="BQ246" s="75"/>
      <c r="BR246" s="75"/>
      <c r="BS246" s="75"/>
      <c r="BT246" s="75"/>
      <c r="BU246" s="75"/>
      <c r="BV246" s="75"/>
      <c r="BW246" s="75"/>
      <c r="BX246" s="75"/>
      <c r="BY246" s="75"/>
      <c r="BZ246" s="75"/>
      <c r="CA246" s="75"/>
      <c r="CB246" s="75"/>
      <c r="CC246" s="75"/>
      <c r="CD246" s="75"/>
      <c r="CE246" s="75"/>
      <c r="CF246" s="75"/>
      <c r="CG246" s="75"/>
      <c r="CH246" s="75"/>
      <c r="CI246" s="75"/>
      <c r="CJ246" s="75"/>
      <c r="CK246" s="75"/>
      <c r="CL246" s="75"/>
      <c r="CM246" s="75"/>
      <c r="CN246" s="75"/>
      <c r="CO246" s="75"/>
      <c r="CP246" s="75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</row>
    <row r="247" spans="1:173" s="25" customFormat="1" x14ac:dyDescent="0.25">
      <c r="A247" s="123"/>
      <c r="B247" s="85" t="s">
        <v>34</v>
      </c>
      <c r="C247" s="86"/>
      <c r="D247" s="84">
        <v>0.08</v>
      </c>
      <c r="E247" s="82">
        <v>0.08</v>
      </c>
      <c r="F247" s="83"/>
      <c r="G247" s="84"/>
      <c r="H247" s="83"/>
      <c r="I247" s="84"/>
      <c r="J247" s="90"/>
      <c r="K247" s="79"/>
      <c r="L247" s="79"/>
      <c r="M247" s="79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  <c r="AJ247" s="75"/>
      <c r="AK247" s="75"/>
      <c r="AL247" s="75"/>
      <c r="AM247" s="75"/>
      <c r="AN247" s="75"/>
      <c r="AO247" s="75"/>
      <c r="AP247" s="75"/>
      <c r="AQ247" s="75"/>
      <c r="AR247" s="75"/>
      <c r="AS247" s="75"/>
      <c r="AT247" s="75"/>
      <c r="AU247" s="75"/>
      <c r="AV247" s="75"/>
      <c r="AW247" s="75"/>
      <c r="AX247" s="75"/>
      <c r="AY247" s="75"/>
      <c r="AZ247" s="75"/>
      <c r="BA247" s="75"/>
      <c r="BB247" s="75"/>
      <c r="BC247" s="75"/>
      <c r="BD247" s="75"/>
      <c r="BE247" s="75"/>
      <c r="BF247" s="75"/>
      <c r="BG247" s="75"/>
      <c r="BH247" s="75"/>
      <c r="BI247" s="75"/>
      <c r="BJ247" s="75"/>
      <c r="BK247" s="75"/>
      <c r="BL247" s="75"/>
      <c r="BM247" s="75"/>
      <c r="BN247" s="75"/>
      <c r="BO247" s="75"/>
      <c r="BP247" s="75"/>
      <c r="BQ247" s="75"/>
      <c r="BR247" s="75"/>
      <c r="BS247" s="75"/>
      <c r="BT247" s="75"/>
      <c r="BU247" s="75"/>
      <c r="BV247" s="75"/>
      <c r="BW247" s="75"/>
      <c r="BX247" s="75"/>
      <c r="BY247" s="75"/>
      <c r="BZ247" s="75"/>
      <c r="CA247" s="75"/>
      <c r="CB247" s="75"/>
      <c r="CC247" s="75"/>
      <c r="CD247" s="75"/>
      <c r="CE247" s="75"/>
      <c r="CF247" s="75"/>
      <c r="CG247" s="75"/>
      <c r="CH247" s="75"/>
      <c r="CI247" s="75"/>
      <c r="CJ247" s="75"/>
      <c r="CK247" s="75"/>
      <c r="CL247" s="75"/>
      <c r="CM247" s="75"/>
      <c r="CN247" s="75"/>
      <c r="CO247" s="75"/>
      <c r="CP247" s="75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</row>
    <row r="248" spans="1:173" x14ac:dyDescent="0.25">
      <c r="A248" s="124" t="s">
        <v>72</v>
      </c>
      <c r="B248" s="102"/>
      <c r="C248" s="104">
        <v>100</v>
      </c>
      <c r="D248" s="277"/>
      <c r="E248" s="104"/>
      <c r="F248" s="201">
        <v>2.9</v>
      </c>
      <c r="G248" s="201">
        <v>2.5</v>
      </c>
      <c r="H248" s="201">
        <v>4.2</v>
      </c>
      <c r="I248" s="201">
        <v>55.6</v>
      </c>
      <c r="J248" s="297" t="s">
        <v>159</v>
      </c>
    </row>
    <row r="249" spans="1:173" x14ac:dyDescent="0.25">
      <c r="A249" s="124"/>
      <c r="B249" s="102" t="s">
        <v>115</v>
      </c>
      <c r="C249" s="104"/>
      <c r="D249" s="277">
        <v>103.64</v>
      </c>
      <c r="E249" s="104">
        <v>100</v>
      </c>
      <c r="F249" s="201"/>
      <c r="G249" s="205"/>
      <c r="H249" s="201"/>
      <c r="I249" s="205"/>
      <c r="J249" s="297"/>
    </row>
    <row r="250" spans="1:173" s="25" customFormat="1" x14ac:dyDescent="0.25">
      <c r="A250" s="379" t="s">
        <v>340</v>
      </c>
      <c r="B250" s="94"/>
      <c r="C250" s="95" t="s">
        <v>351</v>
      </c>
      <c r="D250" s="96"/>
      <c r="E250" s="97"/>
      <c r="F250" s="190">
        <v>2.5</v>
      </c>
      <c r="G250" s="97">
        <v>2.2999999999999998</v>
      </c>
      <c r="H250" s="96">
        <v>0.15</v>
      </c>
      <c r="I250" s="190">
        <v>31.5</v>
      </c>
      <c r="J250" s="297" t="s">
        <v>352</v>
      </c>
      <c r="K250" s="79"/>
      <c r="L250" s="79"/>
      <c r="M250" s="79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75"/>
      <c r="CB250" s="75"/>
      <c r="CC250" s="75"/>
      <c r="CD250" s="75"/>
      <c r="CE250" s="75"/>
      <c r="CF250" s="75"/>
      <c r="CG250" s="75"/>
      <c r="CH250" s="75"/>
      <c r="CI250" s="75"/>
      <c r="CJ250" s="75"/>
      <c r="CK250" s="75"/>
      <c r="CL250" s="75"/>
      <c r="CM250" s="75"/>
      <c r="CN250" s="75"/>
      <c r="CO250" s="75"/>
      <c r="CP250" s="75"/>
    </row>
    <row r="251" spans="1:173" s="25" customFormat="1" x14ac:dyDescent="0.25">
      <c r="A251" s="379"/>
      <c r="B251" s="94" t="s">
        <v>51</v>
      </c>
      <c r="C251" s="95"/>
      <c r="D251" s="96">
        <v>24</v>
      </c>
      <c r="E251" s="97">
        <v>24</v>
      </c>
      <c r="F251" s="190"/>
      <c r="G251" s="97"/>
      <c r="H251" s="96"/>
      <c r="I251" s="190"/>
      <c r="J251" s="297"/>
      <c r="K251" s="79"/>
      <c r="L251" s="79"/>
      <c r="M251" s="79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</row>
    <row r="252" spans="1:173" s="57" customFormat="1" ht="17.25" customHeight="1" thickBot="1" x14ac:dyDescent="0.3">
      <c r="A252" s="124" t="s">
        <v>365</v>
      </c>
      <c r="B252" s="102"/>
      <c r="C252" s="103">
        <v>110</v>
      </c>
      <c r="D252" s="104"/>
      <c r="E252" s="103"/>
      <c r="F252" s="104">
        <v>2.75</v>
      </c>
      <c r="G252" s="103">
        <v>4.4800000000000004</v>
      </c>
      <c r="H252" s="104">
        <v>20</v>
      </c>
      <c r="I252" s="135">
        <v>131</v>
      </c>
      <c r="J252" s="105" t="s">
        <v>366</v>
      </c>
      <c r="K252" s="79"/>
      <c r="L252" s="79"/>
      <c r="M252" s="79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75"/>
      <c r="BQ252" s="75"/>
      <c r="BR252" s="75"/>
      <c r="BS252" s="75"/>
      <c r="BT252" s="75"/>
      <c r="BU252" s="75"/>
      <c r="BV252" s="75"/>
      <c r="BW252" s="75"/>
      <c r="BX252" s="75"/>
      <c r="BY252" s="75"/>
      <c r="BZ252" s="75"/>
      <c r="CA252" s="75"/>
      <c r="CB252" s="75"/>
      <c r="CC252" s="75"/>
      <c r="CD252" s="75"/>
      <c r="CE252" s="75"/>
      <c r="CF252" s="75"/>
      <c r="CG252" s="75"/>
      <c r="CH252" s="75"/>
      <c r="CI252" s="75"/>
      <c r="CJ252" s="75"/>
      <c r="CK252" s="75"/>
      <c r="CL252" s="75"/>
      <c r="CM252" s="75"/>
      <c r="CN252" s="75"/>
      <c r="CO252" s="75"/>
      <c r="CP252" s="75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</row>
    <row r="253" spans="1:173" s="57" customFormat="1" x14ac:dyDescent="0.25">
      <c r="A253" s="125"/>
      <c r="B253" s="106" t="s">
        <v>42</v>
      </c>
      <c r="C253" s="107"/>
      <c r="D253" s="93">
        <v>171.4</v>
      </c>
      <c r="E253" s="108">
        <v>137.12</v>
      </c>
      <c r="F253" s="109"/>
      <c r="G253" s="110"/>
      <c r="H253" s="111"/>
      <c r="I253" s="112"/>
      <c r="J253" s="113"/>
      <c r="K253" s="79"/>
      <c r="L253" s="79"/>
      <c r="M253" s="79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75"/>
      <c r="BQ253" s="75"/>
      <c r="BR253" s="75"/>
      <c r="BS253" s="75"/>
      <c r="BT253" s="75"/>
      <c r="BU253" s="75"/>
      <c r="BV253" s="75"/>
      <c r="BW253" s="75"/>
      <c r="BX253" s="75"/>
      <c r="BY253" s="75"/>
      <c r="BZ253" s="75"/>
      <c r="CA253" s="75"/>
      <c r="CB253" s="75"/>
      <c r="CC253" s="75"/>
      <c r="CD253" s="75"/>
      <c r="CE253" s="75"/>
      <c r="CF253" s="75"/>
      <c r="CG253" s="75"/>
      <c r="CH253" s="75"/>
      <c r="CI253" s="75"/>
      <c r="CJ253" s="75"/>
      <c r="CK253" s="75"/>
      <c r="CL253" s="75"/>
      <c r="CM253" s="75"/>
      <c r="CN253" s="75"/>
      <c r="CO253" s="75"/>
      <c r="CP253" s="75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</row>
    <row r="254" spans="1:173" s="57" customFormat="1" x14ac:dyDescent="0.25">
      <c r="A254" s="124"/>
      <c r="B254" s="102" t="s">
        <v>33</v>
      </c>
      <c r="C254" s="104"/>
      <c r="D254" s="93">
        <v>10.9</v>
      </c>
      <c r="E254" s="114">
        <v>9.1560000000000006</v>
      </c>
      <c r="F254" s="115"/>
      <c r="G254" s="116"/>
      <c r="H254" s="103"/>
      <c r="I254" s="117"/>
      <c r="J254" s="105"/>
      <c r="K254" s="79"/>
      <c r="L254" s="79"/>
      <c r="M254" s="79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75"/>
      <c r="BQ254" s="75"/>
      <c r="BR254" s="75"/>
      <c r="BS254" s="75"/>
      <c r="BT254" s="75"/>
      <c r="BU254" s="75"/>
      <c r="BV254" s="75"/>
      <c r="BW254" s="75"/>
      <c r="BX254" s="75"/>
      <c r="BY254" s="75"/>
      <c r="BZ254" s="75"/>
      <c r="CA254" s="75"/>
      <c r="CB254" s="75"/>
      <c r="CC254" s="75"/>
      <c r="CD254" s="75"/>
      <c r="CE254" s="75"/>
      <c r="CF254" s="75"/>
      <c r="CG254" s="75"/>
      <c r="CH254" s="75"/>
      <c r="CI254" s="75"/>
      <c r="CJ254" s="75"/>
      <c r="CK254" s="75"/>
      <c r="CL254" s="75"/>
      <c r="CM254" s="75"/>
      <c r="CN254" s="75"/>
      <c r="CO254" s="75"/>
      <c r="CP254" s="75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</row>
    <row r="255" spans="1:173" s="57" customFormat="1" x14ac:dyDescent="0.25">
      <c r="A255" s="124"/>
      <c r="B255" s="102" t="s">
        <v>32</v>
      </c>
      <c r="C255" s="104"/>
      <c r="D255" s="114">
        <v>16.279</v>
      </c>
      <c r="E255" s="108">
        <v>12.24</v>
      </c>
      <c r="F255" s="115"/>
      <c r="G255" s="116"/>
      <c r="H255" s="103"/>
      <c r="I255" s="117"/>
      <c r="J255" s="105"/>
      <c r="K255" s="79"/>
      <c r="L255" s="79"/>
      <c r="M255" s="79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75"/>
      <c r="BQ255" s="75"/>
      <c r="BR255" s="75"/>
      <c r="BS255" s="75"/>
      <c r="BT255" s="75"/>
      <c r="BU255" s="75"/>
      <c r="BV255" s="75"/>
      <c r="BW255" s="75"/>
      <c r="BX255" s="75"/>
      <c r="BY255" s="75"/>
      <c r="BZ255" s="75"/>
      <c r="CA255" s="75"/>
      <c r="CB255" s="75"/>
      <c r="CC255" s="75"/>
      <c r="CD255" s="75"/>
      <c r="CE255" s="75"/>
      <c r="CF255" s="75"/>
      <c r="CG255" s="75"/>
      <c r="CH255" s="75"/>
      <c r="CI255" s="75"/>
      <c r="CJ255" s="75"/>
      <c r="CK255" s="75"/>
      <c r="CL255" s="75"/>
      <c r="CM255" s="75"/>
      <c r="CN255" s="75"/>
      <c r="CO255" s="75"/>
      <c r="CP255" s="7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</row>
    <row r="256" spans="1:173" s="57" customFormat="1" x14ac:dyDescent="0.25">
      <c r="A256" s="124"/>
      <c r="B256" s="102" t="s">
        <v>43</v>
      </c>
      <c r="C256" s="116"/>
      <c r="D256" s="108">
        <v>1.32</v>
      </c>
      <c r="E256" s="108">
        <v>1.32</v>
      </c>
      <c r="F256" s="115"/>
      <c r="G256" s="116"/>
      <c r="H256" s="103"/>
      <c r="I256" s="117"/>
      <c r="J256" s="105"/>
      <c r="K256" s="79"/>
      <c r="L256" s="79"/>
      <c r="M256" s="79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75"/>
      <c r="BQ256" s="75"/>
      <c r="BR256" s="75"/>
      <c r="BS256" s="75"/>
      <c r="BT256" s="75"/>
      <c r="BU256" s="75"/>
      <c r="BV256" s="75"/>
      <c r="BW256" s="75"/>
      <c r="BX256" s="75"/>
      <c r="BY256" s="75"/>
      <c r="BZ256" s="75"/>
      <c r="CA256" s="75"/>
      <c r="CB256" s="75"/>
      <c r="CC256" s="75"/>
      <c r="CD256" s="75"/>
      <c r="CE256" s="75"/>
      <c r="CF256" s="75"/>
      <c r="CG256" s="75"/>
      <c r="CH256" s="75"/>
      <c r="CI256" s="75"/>
      <c r="CJ256" s="75"/>
      <c r="CK256" s="75"/>
      <c r="CL256" s="75"/>
      <c r="CM256" s="75"/>
      <c r="CN256" s="75"/>
      <c r="CO256" s="75"/>
      <c r="CP256" s="75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</row>
    <row r="257" spans="1:173" s="57" customFormat="1" x14ac:dyDescent="0.25">
      <c r="A257" s="124"/>
      <c r="B257" s="102" t="s">
        <v>20</v>
      </c>
      <c r="C257" s="116"/>
      <c r="D257" s="93">
        <v>3.6</v>
      </c>
      <c r="E257" s="93">
        <v>3.6</v>
      </c>
      <c r="F257" s="115"/>
      <c r="G257" s="116"/>
      <c r="H257" s="103"/>
      <c r="I257" s="117"/>
      <c r="J257" s="105"/>
      <c r="K257" s="79"/>
      <c r="L257" s="79"/>
      <c r="M257" s="79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75"/>
      <c r="BQ257" s="75"/>
      <c r="BR257" s="75"/>
      <c r="BS257" s="75"/>
      <c r="BT257" s="75"/>
      <c r="BU257" s="75"/>
      <c r="BV257" s="75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75"/>
      <c r="CH257" s="75"/>
      <c r="CI257" s="75"/>
      <c r="CJ257" s="75"/>
      <c r="CK257" s="75"/>
      <c r="CL257" s="75"/>
      <c r="CM257" s="75"/>
      <c r="CN257" s="75"/>
      <c r="CO257" s="75"/>
      <c r="CP257" s="75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</row>
    <row r="258" spans="1:173" s="57" customFormat="1" x14ac:dyDescent="0.25">
      <c r="A258" s="124"/>
      <c r="B258" s="102" t="s">
        <v>18</v>
      </c>
      <c r="C258" s="116"/>
      <c r="D258" s="93">
        <v>3.3</v>
      </c>
      <c r="E258" s="93">
        <v>3.3</v>
      </c>
      <c r="F258" s="115"/>
      <c r="G258" s="104"/>
      <c r="H258" s="103"/>
      <c r="I258" s="117"/>
      <c r="J258" s="105"/>
      <c r="K258" s="79"/>
      <c r="L258" s="79"/>
      <c r="M258" s="79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75"/>
      <c r="CB258" s="75"/>
      <c r="CC258" s="75"/>
      <c r="CD258" s="75"/>
      <c r="CE258" s="75"/>
      <c r="CF258" s="75"/>
      <c r="CG258" s="75"/>
      <c r="CH258" s="75"/>
      <c r="CI258" s="75"/>
      <c r="CJ258" s="75"/>
      <c r="CK258" s="75"/>
      <c r="CL258" s="75"/>
      <c r="CM258" s="75"/>
      <c r="CN258" s="75"/>
      <c r="CO258" s="75"/>
      <c r="CP258" s="75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</row>
    <row r="259" spans="1:173" s="57" customFormat="1" x14ac:dyDescent="0.25">
      <c r="A259" s="124"/>
      <c r="B259" s="102" t="s">
        <v>36</v>
      </c>
      <c r="C259" s="116"/>
      <c r="D259" s="108">
        <v>5.13</v>
      </c>
      <c r="E259" s="108">
        <v>5.13</v>
      </c>
      <c r="F259" s="115"/>
      <c r="G259" s="104"/>
      <c r="H259" s="103"/>
      <c r="I259" s="117"/>
      <c r="J259" s="105"/>
      <c r="K259" s="79"/>
      <c r="L259" s="79"/>
      <c r="M259" s="79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75"/>
      <c r="CB259" s="75"/>
      <c r="CC259" s="75"/>
      <c r="CD259" s="75"/>
      <c r="CE259" s="75"/>
      <c r="CF259" s="75"/>
      <c r="CG259" s="75"/>
      <c r="CH259" s="75"/>
      <c r="CI259" s="75"/>
      <c r="CJ259" s="75"/>
      <c r="CK259" s="75"/>
      <c r="CL259" s="75"/>
      <c r="CM259" s="75"/>
      <c r="CN259" s="75"/>
      <c r="CO259" s="75"/>
      <c r="CP259" s="75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</row>
    <row r="260" spans="1:173" s="57" customFormat="1" x14ac:dyDescent="0.25">
      <c r="A260" s="124"/>
      <c r="B260" s="102" t="s">
        <v>39</v>
      </c>
      <c r="C260" s="116"/>
      <c r="D260" s="93">
        <v>0.7</v>
      </c>
      <c r="E260" s="93">
        <v>0.7</v>
      </c>
      <c r="F260" s="115"/>
      <c r="G260" s="104"/>
      <c r="H260" s="103"/>
      <c r="I260" s="117"/>
      <c r="J260" s="105"/>
      <c r="K260" s="79"/>
      <c r="L260" s="79"/>
      <c r="M260" s="79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75"/>
      <c r="BQ260" s="75"/>
      <c r="BR260" s="75"/>
      <c r="BS260" s="75"/>
      <c r="BT260" s="75"/>
      <c r="BU260" s="75"/>
      <c r="BV260" s="75"/>
      <c r="BW260" s="75"/>
      <c r="BX260" s="75"/>
      <c r="BY260" s="75"/>
      <c r="BZ260" s="75"/>
      <c r="CA260" s="75"/>
      <c r="CB260" s="75"/>
      <c r="CC260" s="75"/>
      <c r="CD260" s="75"/>
      <c r="CE260" s="75"/>
      <c r="CF260" s="75"/>
      <c r="CG260" s="75"/>
      <c r="CH260" s="75"/>
      <c r="CI260" s="75"/>
      <c r="CJ260" s="75"/>
      <c r="CK260" s="75"/>
      <c r="CL260" s="75"/>
      <c r="CM260" s="75"/>
      <c r="CN260" s="75"/>
      <c r="CO260" s="75"/>
      <c r="CP260" s="75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</row>
    <row r="261" spans="1:173" s="25" customFormat="1" x14ac:dyDescent="0.25">
      <c r="A261" s="379" t="s">
        <v>308</v>
      </c>
      <c r="B261" s="94"/>
      <c r="C261" s="95" t="s">
        <v>317</v>
      </c>
      <c r="D261" s="100"/>
      <c r="E261" s="95"/>
      <c r="F261" s="99">
        <v>0.5</v>
      </c>
      <c r="G261" s="95">
        <v>0.25</v>
      </c>
      <c r="H261" s="100">
        <v>5.4</v>
      </c>
      <c r="I261" s="99">
        <v>25.9</v>
      </c>
      <c r="J261" s="297" t="s">
        <v>299</v>
      </c>
      <c r="K261" s="79"/>
      <c r="L261" s="79"/>
      <c r="M261" s="79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/>
      <c r="BU261" s="75"/>
      <c r="BV261" s="75"/>
      <c r="BW261" s="75"/>
      <c r="BX261" s="75"/>
      <c r="BY261" s="75"/>
      <c r="BZ261" s="75"/>
      <c r="CA261" s="75"/>
      <c r="CB261" s="75"/>
      <c r="CC261" s="75"/>
      <c r="CD261" s="75"/>
      <c r="CE261" s="75"/>
      <c r="CF261" s="75"/>
      <c r="CG261" s="75"/>
      <c r="CH261" s="75"/>
      <c r="CI261" s="75"/>
      <c r="CJ261" s="75"/>
      <c r="CK261" s="75"/>
      <c r="CL261" s="75"/>
      <c r="CM261" s="75"/>
      <c r="CN261" s="75"/>
      <c r="CO261" s="75"/>
      <c r="CP261" s="75"/>
    </row>
    <row r="262" spans="1:173" s="25" customFormat="1" x14ac:dyDescent="0.25">
      <c r="A262" s="379"/>
      <c r="B262" s="94" t="s">
        <v>300</v>
      </c>
      <c r="C262" s="95"/>
      <c r="D262" s="100">
        <v>2.25</v>
      </c>
      <c r="E262" s="95">
        <v>2.25</v>
      </c>
      <c r="F262" s="99"/>
      <c r="G262" s="95"/>
      <c r="H262" s="100"/>
      <c r="I262" s="99"/>
      <c r="J262" s="297"/>
      <c r="K262" s="79"/>
      <c r="L262" s="79"/>
      <c r="M262" s="79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/>
      <c r="BT262" s="75"/>
      <c r="BU262" s="75"/>
      <c r="BV262" s="75"/>
      <c r="BW262" s="75"/>
      <c r="BX262" s="75"/>
      <c r="BY262" s="75"/>
      <c r="BZ262" s="75"/>
      <c r="CA262" s="75"/>
      <c r="CB262" s="75"/>
      <c r="CC262" s="75"/>
      <c r="CD262" s="75"/>
      <c r="CE262" s="75"/>
      <c r="CF262" s="75"/>
      <c r="CG262" s="75"/>
      <c r="CH262" s="75"/>
      <c r="CI262" s="75"/>
      <c r="CJ262" s="75"/>
      <c r="CK262" s="75"/>
      <c r="CL262" s="75"/>
      <c r="CM262" s="75"/>
      <c r="CN262" s="75"/>
      <c r="CO262" s="75"/>
      <c r="CP262" s="75"/>
    </row>
    <row r="263" spans="1:173" s="25" customFormat="1" x14ac:dyDescent="0.25">
      <c r="A263" s="379"/>
      <c r="B263" s="94" t="s">
        <v>18</v>
      </c>
      <c r="C263" s="95"/>
      <c r="D263" s="100">
        <v>4</v>
      </c>
      <c r="E263" s="95">
        <v>4</v>
      </c>
      <c r="F263" s="99"/>
      <c r="G263" s="95"/>
      <c r="H263" s="99"/>
      <c r="I263" s="99"/>
      <c r="J263" s="297"/>
      <c r="K263" s="79"/>
      <c r="L263" s="79"/>
      <c r="M263" s="79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75"/>
      <c r="CH263" s="75"/>
      <c r="CI263" s="75"/>
      <c r="CJ263" s="75"/>
      <c r="CK263" s="75"/>
      <c r="CL263" s="75"/>
      <c r="CM263" s="75"/>
      <c r="CN263" s="75"/>
      <c r="CO263" s="75"/>
      <c r="CP263" s="75"/>
    </row>
    <row r="264" spans="1:173" s="25" customFormat="1" x14ac:dyDescent="0.25">
      <c r="A264" s="379"/>
      <c r="B264" s="94" t="s">
        <v>17</v>
      </c>
      <c r="C264" s="95"/>
      <c r="D264" s="95">
        <v>150</v>
      </c>
      <c r="E264" s="95">
        <v>150</v>
      </c>
      <c r="F264" s="95"/>
      <c r="G264" s="100"/>
      <c r="H264" s="95"/>
      <c r="I264" s="100"/>
      <c r="J264" s="297"/>
      <c r="K264" s="79"/>
      <c r="L264" s="79"/>
      <c r="M264" s="79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75"/>
      <c r="CB264" s="75"/>
      <c r="CC264" s="75"/>
      <c r="CD264" s="75"/>
      <c r="CE264" s="75"/>
      <c r="CF264" s="75"/>
      <c r="CG264" s="75"/>
      <c r="CH264" s="75"/>
      <c r="CI264" s="75"/>
      <c r="CJ264" s="75"/>
      <c r="CK264" s="75"/>
      <c r="CL264" s="75"/>
      <c r="CM264" s="75"/>
      <c r="CN264" s="75"/>
      <c r="CO264" s="75"/>
      <c r="CP264" s="75"/>
    </row>
    <row r="265" spans="1:173" s="34" customFormat="1" ht="15.75" thickBot="1" x14ac:dyDescent="0.3">
      <c r="A265" s="379" t="s">
        <v>38</v>
      </c>
      <c r="B265" s="94"/>
      <c r="C265" s="95">
        <v>20</v>
      </c>
      <c r="D265" s="278">
        <v>20</v>
      </c>
      <c r="E265" s="95">
        <v>20</v>
      </c>
      <c r="F265" s="133">
        <v>1.6</v>
      </c>
      <c r="G265" s="134">
        <v>0.2</v>
      </c>
      <c r="H265" s="194">
        <v>9.8000000000000007</v>
      </c>
      <c r="I265" s="382">
        <v>47</v>
      </c>
      <c r="J265" s="297"/>
      <c r="K265" s="79"/>
      <c r="L265" s="79"/>
      <c r="M265" s="79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7"/>
      <c r="CO265" s="77"/>
      <c r="CP265" s="77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</row>
    <row r="266" spans="1:173" s="34" customFormat="1" ht="15.75" thickBot="1" x14ac:dyDescent="0.3">
      <c r="A266" s="383" t="s">
        <v>26</v>
      </c>
      <c r="B266" s="255"/>
      <c r="C266" s="256">
        <v>448</v>
      </c>
      <c r="D266" s="279"/>
      <c r="E266" s="256"/>
      <c r="F266" s="283">
        <f>SUM(F237:F265)</f>
        <v>13.09</v>
      </c>
      <c r="G266" s="283">
        <f t="shared" ref="G266:I266" si="3">SUM(G237:G265)</f>
        <v>14.46</v>
      </c>
      <c r="H266" s="283">
        <f t="shared" si="3"/>
        <v>63.629999999999995</v>
      </c>
      <c r="I266" s="283">
        <f t="shared" si="3"/>
        <v>441.4</v>
      </c>
      <c r="J266" s="377"/>
      <c r="K266" s="79"/>
      <c r="L266" s="79"/>
      <c r="M266" s="79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</row>
    <row r="267" spans="1:173" s="34" customFormat="1" ht="15.75" thickBot="1" x14ac:dyDescent="0.3">
      <c r="A267" s="380" t="s">
        <v>60</v>
      </c>
      <c r="B267" s="235"/>
      <c r="C267" s="236">
        <f>C200+C203+C235+C266</f>
        <v>1450</v>
      </c>
      <c r="D267" s="225"/>
      <c r="E267" s="224"/>
      <c r="F267" s="224">
        <f>F200+F203+F235+F266</f>
        <v>38.47</v>
      </c>
      <c r="G267" s="224">
        <f>G200+G203+G235+G266</f>
        <v>41.8</v>
      </c>
      <c r="H267" s="224">
        <f>H200+H203+H235+H266</f>
        <v>189.33799999999999</v>
      </c>
      <c r="I267" s="224">
        <f>I200+I203+I235+I266</f>
        <v>1293.5300000000002</v>
      </c>
      <c r="J267" s="376"/>
      <c r="K267" s="79"/>
      <c r="L267" s="79"/>
      <c r="M267" s="79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</row>
    <row r="268" spans="1:173" s="34" customFormat="1" x14ac:dyDescent="0.25">
      <c r="A268" s="375"/>
      <c r="B268" s="94"/>
      <c r="C268" s="384"/>
      <c r="D268" s="386"/>
      <c r="E268" s="386"/>
      <c r="F268" s="96"/>
      <c r="G268" s="96"/>
      <c r="H268" s="96"/>
      <c r="I268" s="96"/>
      <c r="J268" s="387"/>
      <c r="K268" s="79"/>
      <c r="L268" s="79"/>
      <c r="M268" s="79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</row>
    <row r="269" spans="1:173" s="27" customFormat="1" ht="15.75" thickBot="1" x14ac:dyDescent="0.3">
      <c r="A269" s="375" t="s">
        <v>91</v>
      </c>
      <c r="B269" s="94"/>
      <c r="C269" s="245"/>
      <c r="D269" s="94"/>
      <c r="E269" s="94"/>
      <c r="F269" s="96"/>
      <c r="G269" s="96"/>
      <c r="H269" s="96"/>
      <c r="I269" s="96"/>
      <c r="J269" s="388"/>
      <c r="K269" s="85"/>
      <c r="L269" s="85"/>
      <c r="M269" s="85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1"/>
      <c r="AN269" s="81"/>
      <c r="AO269" s="81"/>
      <c r="AP269" s="81"/>
      <c r="AQ269" s="81"/>
      <c r="AR269" s="81"/>
      <c r="AS269" s="81"/>
      <c r="AT269" s="81"/>
      <c r="AU269" s="81"/>
      <c r="AV269" s="81"/>
      <c r="AW269" s="81"/>
      <c r="AX269" s="81"/>
      <c r="AY269" s="81"/>
      <c r="AZ269" s="81"/>
      <c r="BA269" s="81"/>
      <c r="BB269" s="81"/>
      <c r="BC269" s="81"/>
      <c r="BD269" s="81"/>
      <c r="BE269" s="81"/>
      <c r="BF269" s="81"/>
      <c r="BG269" s="81"/>
      <c r="BH269" s="81"/>
      <c r="BI269" s="81"/>
      <c r="BJ269" s="81"/>
      <c r="BK269" s="81"/>
      <c r="BL269" s="81"/>
      <c r="BM269" s="81"/>
      <c r="BN269" s="81"/>
      <c r="BO269" s="81"/>
      <c r="BP269" s="81"/>
      <c r="BQ269" s="81"/>
      <c r="BR269" s="81"/>
      <c r="BS269" s="81"/>
      <c r="BT269" s="81"/>
      <c r="BU269" s="81"/>
      <c r="BV269" s="81"/>
      <c r="BW269" s="81"/>
      <c r="BX269" s="81"/>
      <c r="BY269" s="81"/>
      <c r="BZ269" s="81"/>
      <c r="CA269" s="81"/>
      <c r="CB269" s="81"/>
      <c r="CC269" s="81"/>
      <c r="CD269" s="81"/>
      <c r="CE269" s="81"/>
      <c r="CF269" s="81"/>
      <c r="CG269" s="81"/>
      <c r="CH269" s="81"/>
      <c r="CI269" s="81"/>
      <c r="CJ269" s="81"/>
      <c r="CK269" s="81"/>
      <c r="CL269" s="81"/>
      <c r="CM269" s="81"/>
      <c r="CN269" s="81"/>
      <c r="CO269" s="81"/>
      <c r="CP269" s="81"/>
    </row>
    <row r="270" spans="1:173" ht="30" x14ac:dyDescent="0.25">
      <c r="A270" s="486" t="s">
        <v>234</v>
      </c>
      <c r="B270" s="487"/>
      <c r="C270" s="488" t="s">
        <v>230</v>
      </c>
      <c r="D270" s="210" t="s">
        <v>3</v>
      </c>
      <c r="E270" s="211" t="s">
        <v>3</v>
      </c>
      <c r="F270" s="463" t="s">
        <v>231</v>
      </c>
      <c r="G270" s="464"/>
      <c r="H270" s="465"/>
      <c r="I270" s="210" t="s">
        <v>4</v>
      </c>
      <c r="J270" s="376" t="s">
        <v>232</v>
      </c>
    </row>
    <row r="271" spans="1:173" ht="15.75" thickBot="1" x14ac:dyDescent="0.3">
      <c r="A271" s="491" t="s">
        <v>233</v>
      </c>
      <c r="B271" s="492"/>
      <c r="C271" s="489"/>
      <c r="D271" s="216" t="s">
        <v>5</v>
      </c>
      <c r="E271" s="217" t="s">
        <v>5</v>
      </c>
      <c r="F271" s="218"/>
      <c r="G271" s="219"/>
      <c r="H271" s="220"/>
      <c r="I271" s="216" t="s">
        <v>6</v>
      </c>
      <c r="J271" s="297"/>
    </row>
    <row r="272" spans="1:173" ht="15.75" thickBot="1" x14ac:dyDescent="0.3">
      <c r="A272" s="493"/>
      <c r="B272" s="494"/>
      <c r="C272" s="490"/>
      <c r="D272" s="224" t="s">
        <v>7</v>
      </c>
      <c r="E272" s="224" t="s">
        <v>8</v>
      </c>
      <c r="F272" s="224" t="s">
        <v>9</v>
      </c>
      <c r="G272" s="224" t="s">
        <v>10</v>
      </c>
      <c r="H272" s="225" t="s">
        <v>11</v>
      </c>
      <c r="I272" s="225" t="s">
        <v>12</v>
      </c>
      <c r="J272" s="377"/>
    </row>
    <row r="273" spans="1:173" x14ac:dyDescent="0.25">
      <c r="A273" s="379"/>
      <c r="B273" s="239" t="s">
        <v>13</v>
      </c>
      <c r="C273" s="240"/>
      <c r="D273" s="100"/>
      <c r="E273" s="212"/>
      <c r="F273" s="211"/>
      <c r="G273" s="241"/>
      <c r="H273" s="211"/>
      <c r="I273" s="310"/>
      <c r="J273" s="297"/>
    </row>
    <row r="274" spans="1:173" ht="22.5" customHeight="1" x14ac:dyDescent="0.25">
      <c r="A274" s="379" t="s">
        <v>108</v>
      </c>
      <c r="C274" s="95" t="s">
        <v>251</v>
      </c>
      <c r="D274" s="189"/>
      <c r="E274" s="191"/>
      <c r="F274" s="190">
        <v>6</v>
      </c>
      <c r="G274" s="97">
        <v>4.95</v>
      </c>
      <c r="H274" s="97">
        <v>19.5</v>
      </c>
      <c r="I274" s="96">
        <v>146</v>
      </c>
      <c r="J274" s="297" t="s">
        <v>191</v>
      </c>
    </row>
    <row r="275" spans="1:173" x14ac:dyDescent="0.25">
      <c r="A275" s="379"/>
      <c r="B275" s="94" t="s">
        <v>101</v>
      </c>
      <c r="C275" s="95"/>
      <c r="D275" s="99">
        <v>23</v>
      </c>
      <c r="E275" s="95">
        <v>23</v>
      </c>
      <c r="F275" s="190"/>
      <c r="G275" s="97"/>
      <c r="H275" s="97"/>
      <c r="J275" s="297"/>
    </row>
    <row r="276" spans="1:173" x14ac:dyDescent="0.25">
      <c r="A276" s="379"/>
      <c r="B276" s="94" t="s">
        <v>16</v>
      </c>
      <c r="C276" s="95"/>
      <c r="D276" s="99">
        <v>65</v>
      </c>
      <c r="E276" s="95">
        <v>65</v>
      </c>
      <c r="F276" s="190"/>
      <c r="G276" s="97"/>
      <c r="H276" s="97"/>
      <c r="J276" s="297"/>
    </row>
    <row r="277" spans="1:173" x14ac:dyDescent="0.25">
      <c r="A277" s="379"/>
      <c r="B277" s="94" t="s">
        <v>17</v>
      </c>
      <c r="C277" s="95"/>
      <c r="D277" s="99">
        <v>65</v>
      </c>
      <c r="E277" s="95">
        <v>65</v>
      </c>
      <c r="F277" s="190"/>
      <c r="G277" s="97"/>
      <c r="H277" s="97"/>
      <c r="J277" s="297"/>
    </row>
    <row r="278" spans="1:173" s="25" customFormat="1" x14ac:dyDescent="0.25">
      <c r="A278" s="379"/>
      <c r="B278" s="94" t="s">
        <v>18</v>
      </c>
      <c r="C278" s="95"/>
      <c r="D278" s="99">
        <v>0.75</v>
      </c>
      <c r="E278" s="95">
        <v>0.75</v>
      </c>
      <c r="F278" s="190"/>
      <c r="G278" s="97"/>
      <c r="H278" s="97"/>
      <c r="I278" s="96"/>
      <c r="J278" s="297"/>
      <c r="K278" s="79"/>
      <c r="L278" s="79"/>
      <c r="M278" s="79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75"/>
      <c r="CB278" s="75"/>
      <c r="CC278" s="75"/>
      <c r="CD278" s="75"/>
      <c r="CE278" s="75"/>
      <c r="CF278" s="75"/>
      <c r="CG278" s="75"/>
      <c r="CH278" s="75"/>
      <c r="CI278" s="75"/>
      <c r="CJ278" s="75"/>
      <c r="CK278" s="75"/>
      <c r="CL278" s="75"/>
      <c r="CM278" s="75"/>
      <c r="CN278" s="75"/>
      <c r="CO278" s="75"/>
      <c r="CP278" s="75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</row>
    <row r="279" spans="1:173" s="25" customFormat="1" x14ac:dyDescent="0.25">
      <c r="A279" s="379"/>
      <c r="B279" s="94" t="s">
        <v>19</v>
      </c>
      <c r="C279" s="95"/>
      <c r="D279" s="99">
        <v>0.6</v>
      </c>
      <c r="E279" s="95">
        <v>0.6</v>
      </c>
      <c r="F279" s="190"/>
      <c r="G279" s="97"/>
      <c r="H279" s="97"/>
      <c r="I279" s="96"/>
      <c r="J279" s="297"/>
      <c r="K279" s="79"/>
      <c r="L279" s="79"/>
      <c r="M279" s="79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75"/>
      <c r="CB279" s="75"/>
      <c r="CC279" s="75"/>
      <c r="CD279" s="75"/>
      <c r="CE279" s="75"/>
      <c r="CF279" s="75"/>
      <c r="CG279" s="75"/>
      <c r="CH279" s="75"/>
      <c r="CI279" s="75"/>
      <c r="CJ279" s="75"/>
      <c r="CK279" s="75"/>
      <c r="CL279" s="75"/>
      <c r="CM279" s="75"/>
      <c r="CN279" s="75"/>
      <c r="CO279" s="75"/>
      <c r="CP279" s="75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</row>
    <row r="280" spans="1:173" s="25" customFormat="1" x14ac:dyDescent="0.25">
      <c r="A280" s="379"/>
      <c r="B280" s="94" t="s">
        <v>20</v>
      </c>
      <c r="C280" s="95"/>
      <c r="D280" s="99">
        <v>3</v>
      </c>
      <c r="E280" s="95">
        <v>3</v>
      </c>
      <c r="F280" s="190"/>
      <c r="G280" s="97"/>
      <c r="H280" s="97"/>
      <c r="I280" s="96"/>
      <c r="J280" s="297"/>
      <c r="K280" s="79"/>
      <c r="L280" s="79"/>
      <c r="M280" s="79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75"/>
      <c r="CB280" s="75"/>
      <c r="CC280" s="75"/>
      <c r="CD280" s="75"/>
      <c r="CE280" s="75"/>
      <c r="CF280" s="75"/>
      <c r="CG280" s="75"/>
      <c r="CH280" s="75"/>
      <c r="CI280" s="75"/>
      <c r="CJ280" s="75"/>
      <c r="CK280" s="75"/>
      <c r="CL280" s="75"/>
      <c r="CM280" s="75"/>
      <c r="CN280" s="75"/>
      <c r="CO280" s="75"/>
      <c r="CP280" s="75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</row>
    <row r="281" spans="1:173" s="25" customFormat="1" ht="30" x14ac:dyDescent="0.25">
      <c r="A281" s="379" t="s">
        <v>21</v>
      </c>
      <c r="B281" s="94"/>
      <c r="C281" s="95" t="s">
        <v>244</v>
      </c>
      <c r="D281" s="191"/>
      <c r="E281" s="191"/>
      <c r="F281" s="99">
        <v>1.1599999999999999</v>
      </c>
      <c r="G281" s="95">
        <v>1.28</v>
      </c>
      <c r="H281" s="95">
        <v>11.4</v>
      </c>
      <c r="I281" s="95">
        <v>62</v>
      </c>
      <c r="J281" s="297" t="s">
        <v>330</v>
      </c>
      <c r="K281" s="79"/>
      <c r="L281" s="79"/>
      <c r="M281" s="79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75"/>
      <c r="CH281" s="75"/>
      <c r="CI281" s="75"/>
      <c r="CJ281" s="75"/>
      <c r="CK281" s="75"/>
      <c r="CL281" s="75"/>
      <c r="CM281" s="75"/>
      <c r="CN281" s="75"/>
      <c r="CO281" s="75"/>
      <c r="CP281" s="75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</row>
    <row r="282" spans="1:173" s="25" customFormat="1" x14ac:dyDescent="0.25">
      <c r="A282" s="379"/>
      <c r="B282" s="94" t="s">
        <v>22</v>
      </c>
      <c r="C282" s="95"/>
      <c r="D282" s="95">
        <v>1.3</v>
      </c>
      <c r="E282" s="95">
        <v>1.3</v>
      </c>
      <c r="F282" s="99"/>
      <c r="G282" s="99"/>
      <c r="H282" s="99"/>
      <c r="I282" s="99"/>
      <c r="J282" s="297"/>
      <c r="K282" s="79"/>
      <c r="L282" s="79"/>
      <c r="M282" s="79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75"/>
      <c r="BQ282" s="75"/>
      <c r="BR282" s="75"/>
      <c r="BS282" s="75"/>
      <c r="BT282" s="75"/>
      <c r="BU282" s="75"/>
      <c r="BV282" s="75"/>
      <c r="BW282" s="75"/>
      <c r="BX282" s="75"/>
      <c r="BY282" s="75"/>
      <c r="BZ282" s="75"/>
      <c r="CA282" s="75"/>
      <c r="CB282" s="75"/>
      <c r="CC282" s="75"/>
      <c r="CD282" s="75"/>
      <c r="CE282" s="75"/>
      <c r="CF282" s="75"/>
      <c r="CG282" s="75"/>
      <c r="CH282" s="75"/>
      <c r="CI282" s="75"/>
      <c r="CJ282" s="75"/>
      <c r="CK282" s="75"/>
      <c r="CL282" s="75"/>
      <c r="CM282" s="75"/>
      <c r="CN282" s="75"/>
      <c r="CO282" s="75"/>
      <c r="CP282" s="75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</row>
    <row r="283" spans="1:173" s="25" customFormat="1" x14ac:dyDescent="0.25">
      <c r="A283" s="379"/>
      <c r="B283" s="94" t="s">
        <v>18</v>
      </c>
      <c r="C283" s="95"/>
      <c r="D283" s="95">
        <v>7</v>
      </c>
      <c r="E283" s="95">
        <v>7</v>
      </c>
      <c r="F283" s="99"/>
      <c r="G283" s="95"/>
      <c r="H283" s="95"/>
      <c r="I283" s="95"/>
      <c r="J283" s="297"/>
      <c r="K283" s="79"/>
      <c r="L283" s="79"/>
      <c r="M283" s="79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75"/>
      <c r="CB283" s="75"/>
      <c r="CC283" s="75"/>
      <c r="CD283" s="75"/>
      <c r="CE283" s="75"/>
      <c r="CF283" s="75"/>
      <c r="CG283" s="75"/>
      <c r="CH283" s="75"/>
      <c r="CI283" s="75"/>
      <c r="CJ283" s="75"/>
      <c r="CK283" s="75"/>
      <c r="CL283" s="75"/>
      <c r="CM283" s="75"/>
      <c r="CN283" s="75"/>
      <c r="CO283" s="75"/>
      <c r="CP283" s="75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</row>
    <row r="284" spans="1:173" s="25" customFormat="1" x14ac:dyDescent="0.25">
      <c r="A284" s="213"/>
      <c r="B284" s="94" t="s">
        <v>16</v>
      </c>
      <c r="C284" s="95"/>
      <c r="D284" s="95">
        <v>75</v>
      </c>
      <c r="E284" s="95">
        <v>75</v>
      </c>
      <c r="F284" s="99"/>
      <c r="G284" s="95"/>
      <c r="H284" s="95"/>
      <c r="I284" s="95"/>
      <c r="J284" s="297"/>
      <c r="K284" s="79"/>
      <c r="L284" s="79"/>
      <c r="M284" s="79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75"/>
      <c r="CB284" s="75"/>
      <c r="CC284" s="75"/>
      <c r="CD284" s="75"/>
      <c r="CE284" s="75"/>
      <c r="CF284" s="75"/>
      <c r="CG284" s="75"/>
      <c r="CH284" s="75"/>
      <c r="CI284" s="75"/>
      <c r="CJ284" s="75"/>
      <c r="CK284" s="75"/>
      <c r="CL284" s="75"/>
      <c r="CM284" s="75"/>
      <c r="CN284" s="75"/>
      <c r="CO284" s="75"/>
      <c r="CP284" s="75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</row>
    <row r="285" spans="1:173" s="25" customFormat="1" x14ac:dyDescent="0.25">
      <c r="A285" s="213"/>
      <c r="B285" s="94" t="s">
        <v>52</v>
      </c>
      <c r="C285" s="95"/>
      <c r="D285" s="99">
        <v>106</v>
      </c>
      <c r="E285" s="95">
        <v>106</v>
      </c>
      <c r="F285" s="99"/>
      <c r="G285" s="95"/>
      <c r="H285" s="100"/>
      <c r="I285" s="95"/>
      <c r="J285" s="297"/>
      <c r="K285" s="79"/>
      <c r="L285" s="79"/>
      <c r="M285" s="79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75"/>
      <c r="CB285" s="75"/>
      <c r="CC285" s="75"/>
      <c r="CD285" s="75"/>
      <c r="CE285" s="75"/>
      <c r="CF285" s="75"/>
      <c r="CG285" s="75"/>
      <c r="CH285" s="75"/>
      <c r="CI285" s="75"/>
      <c r="CJ285" s="75"/>
      <c r="CK285" s="75"/>
      <c r="CL285" s="75"/>
      <c r="CM285" s="75"/>
      <c r="CN285" s="75"/>
      <c r="CO285" s="75"/>
      <c r="CP285" s="7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</row>
    <row r="286" spans="1:173" s="25" customFormat="1" x14ac:dyDescent="0.25">
      <c r="A286" s="379" t="s">
        <v>161</v>
      </c>
      <c r="B286" s="94"/>
      <c r="C286" s="192" t="s">
        <v>320</v>
      </c>
      <c r="D286" s="189"/>
      <c r="E286" s="191"/>
      <c r="F286" s="190">
        <v>3.5</v>
      </c>
      <c r="G286" s="97">
        <v>5.95</v>
      </c>
      <c r="H286" s="96">
        <v>12.9</v>
      </c>
      <c r="I286" s="190">
        <v>119.6</v>
      </c>
      <c r="J286" s="297" t="s">
        <v>162</v>
      </c>
      <c r="K286" s="79"/>
      <c r="L286" s="79"/>
      <c r="M286" s="79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75"/>
      <c r="CB286" s="75"/>
      <c r="CC286" s="75"/>
      <c r="CD286" s="75"/>
      <c r="CE286" s="75"/>
      <c r="CF286" s="75"/>
      <c r="CG286" s="75"/>
      <c r="CH286" s="75"/>
      <c r="CI286" s="75"/>
      <c r="CJ286" s="75"/>
      <c r="CK286" s="75"/>
      <c r="CL286" s="75"/>
      <c r="CM286" s="75"/>
      <c r="CN286" s="75"/>
      <c r="CO286" s="75"/>
      <c r="CP286" s="75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</row>
    <row r="287" spans="1:173" s="25" customFormat="1" x14ac:dyDescent="0.25">
      <c r="A287" s="379"/>
      <c r="B287" s="94" t="s">
        <v>25</v>
      </c>
      <c r="C287" s="95"/>
      <c r="D287" s="99">
        <v>25</v>
      </c>
      <c r="E287" s="95">
        <v>25</v>
      </c>
      <c r="F287" s="190"/>
      <c r="G287" s="97"/>
      <c r="H287" s="97"/>
      <c r="I287" s="190"/>
      <c r="J287" s="297"/>
      <c r="K287" s="79"/>
      <c r="L287" s="79"/>
      <c r="M287" s="79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75"/>
      <c r="CH287" s="75"/>
      <c r="CI287" s="75"/>
      <c r="CJ287" s="75"/>
      <c r="CK287" s="75"/>
      <c r="CL287" s="75"/>
      <c r="CM287" s="75"/>
      <c r="CN287" s="75"/>
      <c r="CO287" s="75"/>
      <c r="CP287" s="75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</row>
    <row r="288" spans="1:173" s="25" customFormat="1" x14ac:dyDescent="0.25">
      <c r="A288" s="379"/>
      <c r="B288" s="94" t="s">
        <v>66</v>
      </c>
      <c r="C288" s="95"/>
      <c r="D288" s="99">
        <v>5.0999999999999996</v>
      </c>
      <c r="E288" s="95">
        <v>5</v>
      </c>
      <c r="F288" s="190"/>
      <c r="G288" s="97"/>
      <c r="H288" s="97"/>
      <c r="I288" s="190"/>
      <c r="J288" s="297"/>
      <c r="K288" s="79"/>
      <c r="L288" s="79"/>
      <c r="M288" s="79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75"/>
      <c r="CB288" s="75"/>
      <c r="CC288" s="75"/>
      <c r="CD288" s="75"/>
      <c r="CE288" s="75"/>
      <c r="CF288" s="75"/>
      <c r="CG288" s="75"/>
      <c r="CH288" s="75"/>
      <c r="CI288" s="75"/>
      <c r="CJ288" s="75"/>
      <c r="CK288" s="75"/>
      <c r="CL288" s="75"/>
      <c r="CM288" s="75"/>
      <c r="CN288" s="75"/>
      <c r="CO288" s="75"/>
      <c r="CP288" s="75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</row>
    <row r="289" spans="1:173" s="25" customFormat="1" ht="15.75" thickBot="1" x14ac:dyDescent="0.3">
      <c r="A289" s="379"/>
      <c r="B289" s="94" t="s">
        <v>20</v>
      </c>
      <c r="C289" s="95"/>
      <c r="D289" s="99">
        <v>3</v>
      </c>
      <c r="E289" s="95">
        <v>3</v>
      </c>
      <c r="F289" s="190" t="s">
        <v>1</v>
      </c>
      <c r="G289" s="97"/>
      <c r="H289" s="97"/>
      <c r="I289" s="190"/>
      <c r="J289" s="297"/>
      <c r="K289" s="79"/>
      <c r="L289" s="79"/>
      <c r="M289" s="79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75"/>
      <c r="CB289" s="75"/>
      <c r="CC289" s="75"/>
      <c r="CD289" s="75"/>
      <c r="CE289" s="75"/>
      <c r="CF289" s="75"/>
      <c r="CG289" s="75"/>
      <c r="CH289" s="75"/>
      <c r="CI289" s="75"/>
      <c r="CJ289" s="75"/>
      <c r="CK289" s="75"/>
      <c r="CL289" s="75"/>
      <c r="CM289" s="75"/>
      <c r="CN289" s="75"/>
      <c r="CO289" s="75"/>
      <c r="CP289" s="75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</row>
    <row r="290" spans="1:173" s="25" customFormat="1" ht="15.75" thickBot="1" x14ac:dyDescent="0.3">
      <c r="A290" s="380" t="s">
        <v>26</v>
      </c>
      <c r="B290" s="235"/>
      <c r="C290" s="236">
        <v>358</v>
      </c>
      <c r="D290" s="292"/>
      <c r="E290" s="236"/>
      <c r="F290" s="224">
        <f>SUM(F273:F289)</f>
        <v>10.66</v>
      </c>
      <c r="G290" s="224">
        <f>SUM(G273:G289)</f>
        <v>12.18</v>
      </c>
      <c r="H290" s="224">
        <f>SUM(H273:H289)</f>
        <v>43.8</v>
      </c>
      <c r="I290" s="224">
        <f>SUM(I273:I289)</f>
        <v>327.60000000000002</v>
      </c>
      <c r="J290" s="377"/>
      <c r="K290" s="79"/>
      <c r="L290" s="79"/>
      <c r="M290" s="79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  <c r="AV290" s="75"/>
      <c r="AW290" s="75"/>
      <c r="AX290" s="75"/>
      <c r="AY290" s="75"/>
      <c r="AZ290" s="75"/>
      <c r="BA290" s="75"/>
      <c r="BB290" s="75"/>
      <c r="BC290" s="75"/>
      <c r="BD290" s="75"/>
      <c r="BE290" s="75"/>
      <c r="BF290" s="75"/>
      <c r="BG290" s="75"/>
      <c r="BH290" s="75"/>
      <c r="BI290" s="75"/>
      <c r="BJ290" s="75"/>
      <c r="BK290" s="75"/>
      <c r="BL290" s="75"/>
      <c r="BM290" s="75"/>
      <c r="BN290" s="75"/>
      <c r="BO290" s="75"/>
      <c r="BP290" s="75"/>
      <c r="BQ290" s="75"/>
      <c r="BR290" s="75"/>
      <c r="BS290" s="75"/>
      <c r="BT290" s="75"/>
      <c r="BU290" s="75"/>
      <c r="BV290" s="75"/>
      <c r="BW290" s="75"/>
      <c r="BX290" s="75"/>
      <c r="BY290" s="75"/>
      <c r="BZ290" s="75"/>
      <c r="CA290" s="75"/>
      <c r="CB290" s="75"/>
      <c r="CC290" s="75"/>
      <c r="CD290" s="75"/>
      <c r="CE290" s="75"/>
      <c r="CF290" s="75"/>
      <c r="CG290" s="75"/>
      <c r="CH290" s="75"/>
      <c r="CI290" s="75"/>
      <c r="CJ290" s="75"/>
      <c r="CK290" s="75"/>
      <c r="CL290" s="75"/>
      <c r="CM290" s="75"/>
      <c r="CN290" s="75"/>
      <c r="CO290" s="75"/>
      <c r="CP290" s="75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</row>
    <row r="291" spans="1:173" s="25" customFormat="1" x14ac:dyDescent="0.25">
      <c r="A291" s="379" t="s">
        <v>48</v>
      </c>
      <c r="B291" s="94"/>
      <c r="C291" s="95">
        <v>85</v>
      </c>
      <c r="D291" s="100">
        <v>96.9</v>
      </c>
      <c r="E291" s="95">
        <v>85</v>
      </c>
      <c r="F291" s="190">
        <v>0.34</v>
      </c>
      <c r="G291" s="97">
        <v>0.34</v>
      </c>
      <c r="H291" s="96">
        <v>10.199999999999999</v>
      </c>
      <c r="I291" s="97">
        <v>45</v>
      </c>
      <c r="J291" s="297" t="s">
        <v>274</v>
      </c>
      <c r="K291" s="79"/>
      <c r="L291" s="79"/>
      <c r="M291" s="79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  <c r="AJ291" s="75"/>
      <c r="AK291" s="75"/>
      <c r="AL291" s="75"/>
      <c r="AM291" s="75"/>
      <c r="AN291" s="75"/>
      <c r="AO291" s="75"/>
      <c r="AP291" s="75"/>
      <c r="AQ291" s="75"/>
      <c r="AR291" s="75"/>
      <c r="AS291" s="75"/>
      <c r="AT291" s="75"/>
      <c r="AU291" s="75"/>
      <c r="AV291" s="75"/>
      <c r="AW291" s="75"/>
      <c r="AX291" s="75"/>
      <c r="AY291" s="75"/>
      <c r="AZ291" s="75"/>
      <c r="BA291" s="75"/>
      <c r="BB291" s="75"/>
      <c r="BC291" s="75"/>
      <c r="BD291" s="75"/>
      <c r="BE291" s="75"/>
      <c r="BF291" s="75"/>
      <c r="BG291" s="75"/>
      <c r="BH291" s="75"/>
      <c r="BI291" s="75"/>
      <c r="BJ291" s="75"/>
      <c r="BK291" s="75"/>
      <c r="BL291" s="75"/>
      <c r="BM291" s="75"/>
      <c r="BN291" s="75"/>
      <c r="BO291" s="75"/>
      <c r="BP291" s="75"/>
      <c r="BQ291" s="75"/>
      <c r="BR291" s="75"/>
      <c r="BS291" s="75"/>
      <c r="BT291" s="75"/>
      <c r="BU291" s="75"/>
      <c r="BV291" s="75"/>
      <c r="BW291" s="75"/>
      <c r="BX291" s="75"/>
      <c r="BY291" s="75"/>
      <c r="BZ291" s="75"/>
      <c r="CA291" s="75"/>
      <c r="CB291" s="75"/>
      <c r="CC291" s="75"/>
      <c r="CD291" s="75"/>
      <c r="CE291" s="75"/>
      <c r="CF291" s="75"/>
      <c r="CG291" s="75"/>
      <c r="CH291" s="75"/>
      <c r="CI291" s="75"/>
      <c r="CJ291" s="75"/>
      <c r="CK291" s="75"/>
      <c r="CL291" s="75"/>
      <c r="CM291" s="75"/>
      <c r="CN291" s="75"/>
      <c r="CO291" s="75"/>
      <c r="CP291" s="75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</row>
    <row r="292" spans="1:173" s="25" customFormat="1" ht="15.75" thickBot="1" x14ac:dyDescent="0.3">
      <c r="A292" s="379" t="s">
        <v>296</v>
      </c>
      <c r="B292" s="94"/>
      <c r="C292" s="95"/>
      <c r="D292" s="100"/>
      <c r="E292" s="278"/>
      <c r="F292" s="190"/>
      <c r="G292" s="97"/>
      <c r="H292" s="96"/>
      <c r="I292" s="97"/>
      <c r="J292" s="297"/>
      <c r="K292" s="79"/>
      <c r="L292" s="79"/>
      <c r="M292" s="79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75"/>
      <c r="BQ292" s="75"/>
      <c r="BR292" s="75"/>
      <c r="BS292" s="75"/>
      <c r="BT292" s="75"/>
      <c r="BU292" s="75"/>
      <c r="BV292" s="75"/>
      <c r="BW292" s="75"/>
      <c r="BX292" s="75"/>
      <c r="BY292" s="75"/>
      <c r="BZ292" s="75"/>
      <c r="CA292" s="75"/>
      <c r="CB292" s="75"/>
      <c r="CC292" s="75"/>
      <c r="CD292" s="75"/>
      <c r="CE292" s="75"/>
      <c r="CF292" s="75"/>
      <c r="CG292" s="75"/>
      <c r="CH292" s="75"/>
      <c r="CI292" s="75"/>
      <c r="CJ292" s="75"/>
      <c r="CK292" s="75"/>
      <c r="CL292" s="75"/>
      <c r="CM292" s="75"/>
      <c r="CN292" s="75"/>
      <c r="CO292" s="75"/>
      <c r="CP292" s="75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</row>
    <row r="293" spans="1:173" s="25" customFormat="1" ht="15.75" thickBot="1" x14ac:dyDescent="0.3">
      <c r="A293" s="380" t="s">
        <v>26</v>
      </c>
      <c r="B293" s="235"/>
      <c r="C293" s="236">
        <v>85</v>
      </c>
      <c r="D293" s="234"/>
      <c r="E293" s="226"/>
      <c r="F293" s="224">
        <f>SUM(F291)</f>
        <v>0.34</v>
      </c>
      <c r="G293" s="224">
        <f>SUM(G291)</f>
        <v>0.34</v>
      </c>
      <c r="H293" s="224">
        <f>SUM(H291)</f>
        <v>10.199999999999999</v>
      </c>
      <c r="I293" s="224">
        <f>SUM(I291)</f>
        <v>45</v>
      </c>
      <c r="J293" s="377"/>
      <c r="K293" s="79"/>
      <c r="L293" s="79"/>
      <c r="M293" s="79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75"/>
      <c r="CH293" s="75"/>
      <c r="CI293" s="75"/>
      <c r="CJ293" s="75"/>
      <c r="CK293" s="75"/>
      <c r="CL293" s="75"/>
      <c r="CM293" s="75"/>
      <c r="CN293" s="75"/>
      <c r="CO293" s="75"/>
      <c r="CP293" s="75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</row>
    <row r="294" spans="1:173" ht="15.75" thickBot="1" x14ac:dyDescent="0.3">
      <c r="A294" s="378"/>
      <c r="B294" s="239"/>
      <c r="C294" s="240">
        <v>443</v>
      </c>
      <c r="D294" s="238"/>
      <c r="E294" s="239"/>
      <c r="F294" s="211">
        <f>F290+F293</f>
        <v>11</v>
      </c>
      <c r="G294" s="211">
        <f>G290+G293</f>
        <v>12.52</v>
      </c>
      <c r="H294" s="211">
        <f>H290+H293</f>
        <v>54</v>
      </c>
      <c r="I294" s="211">
        <f>I290+I293</f>
        <v>372.6</v>
      </c>
      <c r="J294" s="376"/>
    </row>
    <row r="295" spans="1:173" x14ac:dyDescent="0.25">
      <c r="A295" s="378"/>
      <c r="B295" s="239" t="s">
        <v>28</v>
      </c>
      <c r="C295" s="240"/>
      <c r="D295" s="240"/>
      <c r="E295" s="239"/>
      <c r="F295" s="211"/>
      <c r="G295" s="241"/>
      <c r="H295" s="211"/>
      <c r="I295" s="211"/>
      <c r="J295" s="376"/>
    </row>
    <row r="296" spans="1:173" x14ac:dyDescent="0.25">
      <c r="A296" s="122" t="s">
        <v>416</v>
      </c>
      <c r="B296" s="398"/>
      <c r="C296" s="86">
        <v>30</v>
      </c>
      <c r="D296" s="399"/>
      <c r="E296" s="400"/>
      <c r="F296" s="84">
        <v>0.22</v>
      </c>
      <c r="G296" s="83">
        <v>1.8</v>
      </c>
      <c r="H296" s="84">
        <v>0.72</v>
      </c>
      <c r="I296" s="83">
        <v>20</v>
      </c>
      <c r="J296" s="401" t="s">
        <v>417</v>
      </c>
    </row>
    <row r="297" spans="1:173" x14ac:dyDescent="0.25">
      <c r="A297" s="122"/>
      <c r="B297" s="85" t="s">
        <v>414</v>
      </c>
      <c r="C297" s="126"/>
      <c r="D297" s="131">
        <v>29.38</v>
      </c>
      <c r="E297" s="86">
        <v>28.8</v>
      </c>
      <c r="F297" s="84"/>
      <c r="G297" s="83"/>
      <c r="H297" s="84"/>
      <c r="I297" s="83"/>
      <c r="J297" s="402"/>
    </row>
    <row r="298" spans="1:173" x14ac:dyDescent="0.25">
      <c r="A298" s="122"/>
      <c r="B298" s="85" t="s">
        <v>34</v>
      </c>
      <c r="C298" s="126"/>
      <c r="D298" s="131">
        <v>1.2</v>
      </c>
      <c r="E298" s="86">
        <v>1.2</v>
      </c>
      <c r="F298" s="84"/>
      <c r="G298" s="83"/>
      <c r="H298" s="84"/>
      <c r="I298" s="82"/>
      <c r="J298" s="402"/>
    </row>
    <row r="299" spans="1:173" x14ac:dyDescent="0.25">
      <c r="A299" s="122"/>
      <c r="B299" s="85" t="s">
        <v>39</v>
      </c>
      <c r="C299" s="126"/>
      <c r="D299" s="131">
        <v>0.1</v>
      </c>
      <c r="E299" s="86">
        <v>0.1</v>
      </c>
      <c r="F299" s="84"/>
      <c r="G299" s="83"/>
      <c r="H299" s="84"/>
      <c r="I299" s="82"/>
      <c r="J299" s="402"/>
    </row>
    <row r="300" spans="1:173" ht="30" x14ac:dyDescent="0.25">
      <c r="A300" s="379" t="s">
        <v>355</v>
      </c>
      <c r="B300" s="289"/>
      <c r="C300" s="95" t="s">
        <v>119</v>
      </c>
      <c r="D300" s="95"/>
      <c r="E300" s="100"/>
      <c r="F300" s="97">
        <v>3.45</v>
      </c>
      <c r="G300" s="97">
        <v>6</v>
      </c>
      <c r="H300" s="96">
        <v>17.850000000000001</v>
      </c>
      <c r="I300" s="190">
        <v>140</v>
      </c>
      <c r="J300" s="297" t="s">
        <v>210</v>
      </c>
    </row>
    <row r="301" spans="1:173" x14ac:dyDescent="0.25">
      <c r="A301" s="379"/>
      <c r="B301" s="94" t="s">
        <v>42</v>
      </c>
      <c r="C301" s="97"/>
      <c r="D301" s="95">
        <v>37.5</v>
      </c>
      <c r="E301" s="100">
        <v>30</v>
      </c>
      <c r="F301" s="97"/>
      <c r="H301" s="97"/>
      <c r="I301" s="97"/>
      <c r="J301" s="297"/>
    </row>
    <row r="302" spans="1:173" x14ac:dyDescent="0.25">
      <c r="A302" s="379"/>
      <c r="B302" s="94" t="s">
        <v>30</v>
      </c>
      <c r="C302" s="97"/>
      <c r="D302" s="95">
        <v>23.94</v>
      </c>
      <c r="E302" s="100">
        <v>18</v>
      </c>
      <c r="F302" s="97"/>
      <c r="H302" s="97"/>
      <c r="I302" s="97"/>
      <c r="J302" s="297"/>
    </row>
    <row r="303" spans="1:173" x14ac:dyDescent="0.25">
      <c r="A303" s="379"/>
      <c r="B303" s="94" t="s">
        <v>32</v>
      </c>
      <c r="C303" s="97"/>
      <c r="D303" s="95">
        <v>7.98</v>
      </c>
      <c r="E303" s="100">
        <v>6</v>
      </c>
      <c r="F303" s="97"/>
      <c r="H303" s="97"/>
      <c r="I303" s="97"/>
      <c r="J303" s="297"/>
    </row>
    <row r="304" spans="1:173" s="32" customFormat="1" x14ac:dyDescent="0.25">
      <c r="A304" s="379"/>
      <c r="B304" s="94" t="s">
        <v>33</v>
      </c>
      <c r="C304" s="97"/>
      <c r="D304" s="95">
        <v>7.14</v>
      </c>
      <c r="E304" s="100">
        <v>6</v>
      </c>
      <c r="F304" s="97"/>
      <c r="G304" s="96"/>
      <c r="H304" s="97"/>
      <c r="I304" s="97"/>
      <c r="J304" s="297"/>
      <c r="K304" s="79"/>
      <c r="L304" s="79"/>
      <c r="M304" s="79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75"/>
      <c r="CB304" s="75"/>
      <c r="CC304" s="75"/>
      <c r="CD304" s="75"/>
      <c r="CE304" s="75"/>
      <c r="CF304" s="75"/>
      <c r="CG304" s="75"/>
      <c r="CH304" s="75"/>
      <c r="CI304" s="75"/>
      <c r="CJ304" s="75"/>
      <c r="CK304" s="75"/>
      <c r="CL304" s="75"/>
      <c r="CM304" s="75"/>
      <c r="CN304" s="75"/>
      <c r="CO304" s="75"/>
      <c r="CP304" s="75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</row>
    <row r="305" spans="1:173" s="32" customFormat="1" x14ac:dyDescent="0.25">
      <c r="A305" s="379"/>
      <c r="B305" s="94" t="s">
        <v>34</v>
      </c>
      <c r="C305" s="97"/>
      <c r="D305" s="95">
        <v>3</v>
      </c>
      <c r="E305" s="100">
        <v>3</v>
      </c>
      <c r="F305" s="97"/>
      <c r="G305" s="96"/>
      <c r="H305" s="97"/>
      <c r="I305" s="97"/>
      <c r="J305" s="297"/>
      <c r="K305" s="79"/>
      <c r="L305" s="79"/>
      <c r="M305" s="79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75"/>
      <c r="BL305" s="75"/>
      <c r="BM305" s="75"/>
      <c r="BN305" s="75"/>
      <c r="BO305" s="75"/>
      <c r="BP305" s="75"/>
      <c r="BQ305" s="75"/>
      <c r="BR305" s="75"/>
      <c r="BS305" s="75"/>
      <c r="BT305" s="75"/>
      <c r="BU305" s="75"/>
      <c r="BV305" s="75"/>
      <c r="BW305" s="75"/>
      <c r="BX305" s="75"/>
      <c r="BY305" s="75"/>
      <c r="BZ305" s="75"/>
      <c r="CA305" s="75"/>
      <c r="CB305" s="75"/>
      <c r="CC305" s="75"/>
      <c r="CD305" s="75"/>
      <c r="CE305" s="75"/>
      <c r="CF305" s="75"/>
      <c r="CG305" s="75"/>
      <c r="CH305" s="75"/>
      <c r="CI305" s="75"/>
      <c r="CJ305" s="75"/>
      <c r="CK305" s="75"/>
      <c r="CL305" s="75"/>
      <c r="CM305" s="75"/>
      <c r="CN305" s="75"/>
      <c r="CO305" s="75"/>
      <c r="CP305" s="7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</row>
    <row r="306" spans="1:173" s="32" customFormat="1" x14ac:dyDescent="0.25">
      <c r="A306" s="379"/>
      <c r="B306" s="94" t="s">
        <v>36</v>
      </c>
      <c r="C306" s="97"/>
      <c r="D306" s="95">
        <v>5</v>
      </c>
      <c r="E306" s="100">
        <v>5</v>
      </c>
      <c r="F306" s="97"/>
      <c r="G306" s="96"/>
      <c r="H306" s="97"/>
      <c r="I306" s="97"/>
      <c r="J306" s="297"/>
      <c r="K306" s="79"/>
      <c r="L306" s="79"/>
      <c r="M306" s="79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75"/>
      <c r="BL306" s="75"/>
      <c r="BM306" s="75"/>
      <c r="BN306" s="75"/>
      <c r="BO306" s="75"/>
      <c r="BP306" s="75"/>
      <c r="BQ306" s="75"/>
      <c r="BR306" s="75"/>
      <c r="BS306" s="75"/>
      <c r="BT306" s="75"/>
      <c r="BU306" s="75"/>
      <c r="BV306" s="75"/>
      <c r="BW306" s="75"/>
      <c r="BX306" s="75"/>
      <c r="BY306" s="75"/>
      <c r="BZ306" s="75"/>
      <c r="CA306" s="75"/>
      <c r="CB306" s="75"/>
      <c r="CC306" s="75"/>
      <c r="CD306" s="75"/>
      <c r="CE306" s="75"/>
      <c r="CF306" s="75"/>
      <c r="CG306" s="75"/>
      <c r="CH306" s="75"/>
      <c r="CI306" s="75"/>
      <c r="CJ306" s="75"/>
      <c r="CK306" s="75"/>
      <c r="CL306" s="75"/>
      <c r="CM306" s="75"/>
      <c r="CN306" s="75"/>
      <c r="CO306" s="75"/>
      <c r="CP306" s="75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</row>
    <row r="307" spans="1:173" s="32" customFormat="1" x14ac:dyDescent="0.25">
      <c r="A307" s="379"/>
      <c r="B307" s="94" t="s">
        <v>19</v>
      </c>
      <c r="C307" s="97"/>
      <c r="D307" s="95">
        <v>0.5</v>
      </c>
      <c r="E307" s="100">
        <v>0.5</v>
      </c>
      <c r="F307" s="97"/>
      <c r="G307" s="96"/>
      <c r="H307" s="97"/>
      <c r="I307" s="97"/>
      <c r="J307" s="297"/>
      <c r="K307" s="79"/>
      <c r="L307" s="79"/>
      <c r="M307" s="79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75"/>
      <c r="CB307" s="75"/>
      <c r="CC307" s="75"/>
      <c r="CD307" s="75"/>
      <c r="CE307" s="75"/>
      <c r="CF307" s="75"/>
      <c r="CG307" s="75"/>
      <c r="CH307" s="75"/>
      <c r="CI307" s="75"/>
      <c r="CJ307" s="75"/>
      <c r="CK307" s="75"/>
      <c r="CL307" s="75"/>
      <c r="CM307" s="75"/>
      <c r="CN307" s="75"/>
      <c r="CO307" s="75"/>
      <c r="CP307" s="75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</row>
    <row r="308" spans="1:173" s="32" customFormat="1" x14ac:dyDescent="0.25">
      <c r="A308" s="379"/>
      <c r="B308" s="94" t="s">
        <v>17</v>
      </c>
      <c r="C308" s="97"/>
      <c r="D308" s="95">
        <v>120</v>
      </c>
      <c r="E308" s="100">
        <v>120</v>
      </c>
      <c r="F308" s="97"/>
      <c r="G308" s="96"/>
      <c r="H308" s="97"/>
      <c r="I308" s="97"/>
      <c r="J308" s="297"/>
      <c r="K308" s="79"/>
      <c r="L308" s="79"/>
      <c r="M308" s="79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75"/>
      <c r="CB308" s="75"/>
      <c r="CC308" s="75"/>
      <c r="CD308" s="75"/>
      <c r="CE308" s="75"/>
      <c r="CF308" s="75"/>
      <c r="CG308" s="75"/>
      <c r="CH308" s="75"/>
      <c r="CI308" s="75"/>
      <c r="CJ308" s="75"/>
      <c r="CK308" s="75"/>
      <c r="CL308" s="75"/>
      <c r="CM308" s="75"/>
      <c r="CN308" s="75"/>
      <c r="CO308" s="75"/>
      <c r="CP308" s="75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</row>
    <row r="309" spans="1:173" s="32" customFormat="1" ht="30" x14ac:dyDescent="0.25">
      <c r="A309" s="379" t="s">
        <v>341</v>
      </c>
      <c r="B309" s="94"/>
      <c r="C309" s="95">
        <v>130</v>
      </c>
      <c r="D309" s="95"/>
      <c r="E309" s="100"/>
      <c r="F309" s="95">
        <v>8.86</v>
      </c>
      <c r="G309" s="100">
        <v>9.01</v>
      </c>
      <c r="H309" s="95">
        <v>27.28</v>
      </c>
      <c r="I309" s="100">
        <v>226</v>
      </c>
      <c r="J309" s="297" t="s">
        <v>342</v>
      </c>
      <c r="K309" s="79"/>
      <c r="L309" s="79"/>
      <c r="M309" s="79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75"/>
      <c r="CB309" s="75"/>
      <c r="CC309" s="75"/>
      <c r="CD309" s="75"/>
      <c r="CE309" s="75"/>
      <c r="CF309" s="75"/>
      <c r="CG309" s="75"/>
      <c r="CH309" s="75"/>
      <c r="CI309" s="75"/>
      <c r="CJ309" s="75"/>
      <c r="CK309" s="75"/>
      <c r="CL309" s="75"/>
      <c r="CM309" s="75"/>
      <c r="CN309" s="75"/>
      <c r="CO309" s="75"/>
      <c r="CP309" s="75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</row>
    <row r="310" spans="1:173" s="32" customFormat="1" x14ac:dyDescent="0.25">
      <c r="A310" s="379"/>
      <c r="B310" s="94" t="s">
        <v>204</v>
      </c>
      <c r="C310" s="95"/>
      <c r="D310" s="95">
        <v>34</v>
      </c>
      <c r="E310" s="100">
        <v>34</v>
      </c>
      <c r="F310" s="95"/>
      <c r="G310" s="100"/>
      <c r="H310" s="95"/>
      <c r="I310" s="100"/>
      <c r="J310" s="297"/>
      <c r="K310" s="79"/>
      <c r="L310" s="79"/>
      <c r="M310" s="79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75"/>
      <c r="CB310" s="75"/>
      <c r="CC310" s="75"/>
      <c r="CD310" s="75"/>
      <c r="CE310" s="75"/>
      <c r="CF310" s="75"/>
      <c r="CG310" s="75"/>
      <c r="CH310" s="75"/>
      <c r="CI310" s="75"/>
      <c r="CJ310" s="75"/>
      <c r="CK310" s="75"/>
      <c r="CL310" s="75"/>
      <c r="CM310" s="75"/>
      <c r="CN310" s="75"/>
      <c r="CO310" s="75"/>
      <c r="CP310" s="75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</row>
    <row r="311" spans="1:173" s="32" customFormat="1" x14ac:dyDescent="0.25">
      <c r="A311" s="379"/>
      <c r="B311" s="94" t="s">
        <v>112</v>
      </c>
      <c r="C311" s="95"/>
      <c r="D311" s="95"/>
      <c r="E311" s="100">
        <v>21</v>
      </c>
      <c r="F311" s="95"/>
      <c r="G311" s="100"/>
      <c r="H311" s="95"/>
      <c r="I311" s="100"/>
      <c r="J311" s="297"/>
      <c r="K311" s="79"/>
      <c r="L311" s="79"/>
      <c r="M311" s="79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75"/>
      <c r="CH311" s="75"/>
      <c r="CI311" s="75"/>
      <c r="CJ311" s="75"/>
      <c r="CK311" s="75"/>
      <c r="CL311" s="75"/>
      <c r="CM311" s="75"/>
      <c r="CN311" s="75"/>
      <c r="CO311" s="75"/>
      <c r="CP311" s="75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</row>
    <row r="312" spans="1:173" s="32" customFormat="1" x14ac:dyDescent="0.25">
      <c r="A312" s="379"/>
      <c r="B312" s="94" t="s">
        <v>30</v>
      </c>
      <c r="C312" s="95"/>
      <c r="D312" s="95">
        <v>115.8</v>
      </c>
      <c r="E312" s="100">
        <v>87.1</v>
      </c>
      <c r="F312" s="95"/>
      <c r="G312" s="100"/>
      <c r="H312" s="95"/>
      <c r="I312" s="100"/>
      <c r="J312" s="297"/>
      <c r="K312" s="79"/>
      <c r="L312" s="79"/>
      <c r="M312" s="79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  <c r="AJ312" s="75"/>
      <c r="AK312" s="75"/>
      <c r="AL312" s="75"/>
      <c r="AM312" s="75"/>
      <c r="AN312" s="75"/>
      <c r="AO312" s="75"/>
      <c r="AP312" s="75"/>
      <c r="AQ312" s="75"/>
      <c r="AR312" s="75"/>
      <c r="AS312" s="75"/>
      <c r="AT312" s="75"/>
      <c r="AU312" s="75"/>
      <c r="AV312" s="75"/>
      <c r="AW312" s="75"/>
      <c r="AX312" s="75"/>
      <c r="AY312" s="75"/>
      <c r="AZ312" s="75"/>
      <c r="BA312" s="75"/>
      <c r="BB312" s="75"/>
      <c r="BC312" s="75"/>
      <c r="BD312" s="75"/>
      <c r="BE312" s="75"/>
      <c r="BF312" s="75"/>
      <c r="BG312" s="75"/>
      <c r="BH312" s="75"/>
      <c r="BI312" s="75"/>
      <c r="BJ312" s="75"/>
      <c r="BK312" s="75"/>
      <c r="BL312" s="75"/>
      <c r="BM312" s="75"/>
      <c r="BN312" s="75"/>
      <c r="BO312" s="75"/>
      <c r="BP312" s="75"/>
      <c r="BQ312" s="75"/>
      <c r="BR312" s="75"/>
      <c r="BS312" s="75"/>
      <c r="BT312" s="75"/>
      <c r="BU312" s="75"/>
      <c r="BV312" s="75"/>
      <c r="BW312" s="75"/>
      <c r="BX312" s="75"/>
      <c r="BY312" s="75"/>
      <c r="BZ312" s="75"/>
      <c r="CA312" s="75"/>
      <c r="CB312" s="75"/>
      <c r="CC312" s="75"/>
      <c r="CD312" s="75"/>
      <c r="CE312" s="75"/>
      <c r="CF312" s="75"/>
      <c r="CG312" s="75"/>
      <c r="CH312" s="75"/>
      <c r="CI312" s="75"/>
      <c r="CJ312" s="75"/>
      <c r="CK312" s="75"/>
      <c r="CL312" s="75"/>
      <c r="CM312" s="75"/>
      <c r="CN312" s="75"/>
      <c r="CO312" s="75"/>
      <c r="CP312" s="75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</row>
    <row r="313" spans="1:173" s="25" customFormat="1" x14ac:dyDescent="0.25">
      <c r="A313" s="379"/>
      <c r="B313" s="94" t="s">
        <v>33</v>
      </c>
      <c r="C313" s="95"/>
      <c r="D313" s="95">
        <v>13.095000000000001</v>
      </c>
      <c r="E313" s="100">
        <v>11</v>
      </c>
      <c r="F313" s="95"/>
      <c r="G313" s="100"/>
      <c r="H313" s="95"/>
      <c r="I313" s="100"/>
      <c r="J313" s="297"/>
      <c r="K313" s="79"/>
      <c r="L313" s="79"/>
      <c r="M313" s="79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75"/>
      <c r="AR313" s="75"/>
      <c r="AS313" s="75"/>
      <c r="AT313" s="75"/>
      <c r="AU313" s="75"/>
      <c r="AV313" s="75"/>
      <c r="AW313" s="75"/>
      <c r="AX313" s="75"/>
      <c r="AY313" s="75"/>
      <c r="AZ313" s="75"/>
      <c r="BA313" s="75"/>
      <c r="BB313" s="75"/>
      <c r="BC313" s="75"/>
      <c r="BD313" s="75"/>
      <c r="BE313" s="75"/>
      <c r="BF313" s="75"/>
      <c r="BG313" s="75"/>
      <c r="BH313" s="75"/>
      <c r="BI313" s="75"/>
      <c r="BJ313" s="75"/>
      <c r="BK313" s="75"/>
      <c r="BL313" s="75"/>
      <c r="BM313" s="75"/>
      <c r="BN313" s="75"/>
      <c r="BO313" s="75"/>
      <c r="BP313" s="75"/>
      <c r="BQ313" s="75"/>
      <c r="BR313" s="75"/>
      <c r="BS313" s="75"/>
      <c r="BT313" s="75"/>
      <c r="BU313" s="75"/>
      <c r="BV313" s="75"/>
      <c r="BW313" s="75"/>
      <c r="BX313" s="75"/>
      <c r="BY313" s="75"/>
      <c r="BZ313" s="75"/>
      <c r="CA313" s="75"/>
      <c r="CB313" s="75"/>
      <c r="CC313" s="75"/>
      <c r="CD313" s="75"/>
      <c r="CE313" s="75"/>
      <c r="CF313" s="75"/>
      <c r="CG313" s="75"/>
      <c r="CH313" s="75"/>
      <c r="CI313" s="75"/>
      <c r="CJ313" s="75"/>
      <c r="CK313" s="75"/>
      <c r="CL313" s="75"/>
      <c r="CM313" s="75"/>
      <c r="CN313" s="75"/>
      <c r="CO313" s="75"/>
      <c r="CP313" s="75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</row>
    <row r="314" spans="1:173" s="25" customFormat="1" x14ac:dyDescent="0.25">
      <c r="A314" s="379"/>
      <c r="B314" s="94" t="s">
        <v>34</v>
      </c>
      <c r="C314" s="95"/>
      <c r="D314" s="95">
        <v>4</v>
      </c>
      <c r="E314" s="100">
        <v>4</v>
      </c>
      <c r="F314" s="95"/>
      <c r="G314" s="100"/>
      <c r="H314" s="95"/>
      <c r="I314" s="100"/>
      <c r="J314" s="297"/>
      <c r="K314" s="79"/>
      <c r="L314" s="79"/>
      <c r="M314" s="79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75"/>
      <c r="CB314" s="75"/>
      <c r="CC314" s="75"/>
      <c r="CD314" s="75"/>
      <c r="CE314" s="75"/>
      <c r="CF314" s="75"/>
      <c r="CG314" s="75"/>
      <c r="CH314" s="75"/>
      <c r="CI314" s="75"/>
      <c r="CJ314" s="75"/>
      <c r="CK314" s="75"/>
      <c r="CL314" s="75"/>
      <c r="CM314" s="75"/>
      <c r="CN314" s="75"/>
      <c r="CO314" s="75"/>
      <c r="CP314" s="75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</row>
    <row r="315" spans="1:173" s="25" customFormat="1" x14ac:dyDescent="0.25">
      <c r="A315" s="379"/>
      <c r="B315" s="94" t="s">
        <v>39</v>
      </c>
      <c r="C315" s="95"/>
      <c r="D315" s="95">
        <v>0.4</v>
      </c>
      <c r="E315" s="100">
        <v>0.4</v>
      </c>
      <c r="F315" s="95"/>
      <c r="G315" s="100"/>
      <c r="H315" s="95"/>
      <c r="I315" s="100"/>
      <c r="J315" s="297"/>
      <c r="K315" s="79"/>
      <c r="L315" s="79"/>
      <c r="M315" s="79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75"/>
      <c r="CB315" s="75"/>
      <c r="CC315" s="75"/>
      <c r="CD315" s="75"/>
      <c r="CE315" s="75"/>
      <c r="CF315" s="75"/>
      <c r="CG315" s="75"/>
      <c r="CH315" s="75"/>
      <c r="CI315" s="75"/>
      <c r="CJ315" s="75"/>
      <c r="CK315" s="75"/>
      <c r="CL315" s="75"/>
      <c r="CM315" s="75"/>
      <c r="CN315" s="75"/>
      <c r="CO315" s="75"/>
      <c r="CP315" s="7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</row>
    <row r="316" spans="1:173" s="25" customFormat="1" ht="30" x14ac:dyDescent="0.25">
      <c r="A316" s="379"/>
      <c r="B316" s="94" t="s">
        <v>343</v>
      </c>
      <c r="C316" s="95"/>
      <c r="D316" s="95"/>
      <c r="E316" s="100">
        <v>109</v>
      </c>
      <c r="F316" s="95"/>
      <c r="G316" s="100"/>
      <c r="H316" s="95"/>
      <c r="I316" s="100"/>
      <c r="J316" s="297"/>
      <c r="K316" s="79"/>
      <c r="L316" s="79"/>
      <c r="M316" s="79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75"/>
      <c r="CB316" s="75"/>
      <c r="CC316" s="75"/>
      <c r="CD316" s="75"/>
      <c r="CE316" s="75"/>
      <c r="CF316" s="75"/>
      <c r="CG316" s="75"/>
      <c r="CH316" s="75"/>
      <c r="CI316" s="75"/>
      <c r="CJ316" s="75"/>
      <c r="CK316" s="75"/>
      <c r="CL316" s="75"/>
      <c r="CM316" s="75"/>
      <c r="CN316" s="75"/>
      <c r="CO316" s="75"/>
      <c r="CP316" s="75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</row>
    <row r="317" spans="1:173" s="25" customFormat="1" x14ac:dyDescent="0.25">
      <c r="A317" s="379" t="s">
        <v>339</v>
      </c>
      <c r="B317" s="94"/>
      <c r="C317" s="95">
        <v>150</v>
      </c>
      <c r="D317" s="96"/>
      <c r="E317" s="97"/>
      <c r="F317" s="190"/>
      <c r="G317" s="97"/>
      <c r="H317" s="96">
        <v>8.34</v>
      </c>
      <c r="I317" s="190">
        <v>33.340000000000003</v>
      </c>
      <c r="J317" s="297" t="s">
        <v>344</v>
      </c>
      <c r="K317" s="79"/>
      <c r="L317" s="79"/>
      <c r="M317" s="79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75"/>
      <c r="CH317" s="75"/>
      <c r="CI317" s="75"/>
      <c r="CJ317" s="75"/>
      <c r="CK317" s="75"/>
      <c r="CL317" s="75"/>
      <c r="CM317" s="75"/>
      <c r="CN317" s="75"/>
      <c r="CO317" s="75"/>
      <c r="CP317" s="75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</row>
    <row r="318" spans="1:173" s="25" customFormat="1" x14ac:dyDescent="0.25">
      <c r="A318" s="379"/>
      <c r="B318" s="94" t="s">
        <v>70</v>
      </c>
      <c r="C318" s="95"/>
      <c r="D318" s="96">
        <v>17.5</v>
      </c>
      <c r="E318" s="97">
        <v>17.5</v>
      </c>
      <c r="F318" s="190"/>
      <c r="G318" s="97"/>
      <c r="H318" s="96"/>
      <c r="I318" s="190"/>
      <c r="J318" s="297"/>
      <c r="K318" s="79"/>
      <c r="L318" s="79"/>
      <c r="M318" s="79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75"/>
      <c r="CB318" s="75"/>
      <c r="CC318" s="75"/>
      <c r="CD318" s="75"/>
      <c r="CE318" s="75"/>
      <c r="CF318" s="75"/>
      <c r="CG318" s="75"/>
      <c r="CH318" s="75"/>
      <c r="CI318" s="75"/>
      <c r="CJ318" s="75"/>
      <c r="CK318" s="75"/>
      <c r="CL318" s="75"/>
      <c r="CM318" s="75"/>
      <c r="CN318" s="75"/>
      <c r="CO318" s="75"/>
      <c r="CP318" s="75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</row>
    <row r="319" spans="1:173" s="25" customFormat="1" x14ac:dyDescent="0.25">
      <c r="A319" s="379"/>
      <c r="B319" s="94" t="s">
        <v>18</v>
      </c>
      <c r="C319" s="95"/>
      <c r="D319" s="96">
        <v>4</v>
      </c>
      <c r="E319" s="97">
        <v>4</v>
      </c>
      <c r="F319" s="190"/>
      <c r="G319" s="97"/>
      <c r="H319" s="96"/>
      <c r="I319" s="190"/>
      <c r="J319" s="297"/>
      <c r="K319" s="79"/>
      <c r="L319" s="79"/>
      <c r="M319" s="79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75"/>
      <c r="CB319" s="75"/>
      <c r="CC319" s="75"/>
      <c r="CD319" s="75"/>
      <c r="CE319" s="75"/>
      <c r="CF319" s="75"/>
      <c r="CG319" s="75"/>
      <c r="CH319" s="75"/>
      <c r="CI319" s="75"/>
      <c r="CJ319" s="75"/>
      <c r="CK319" s="75"/>
      <c r="CL319" s="75"/>
      <c r="CM319" s="75"/>
      <c r="CN319" s="75"/>
      <c r="CO319" s="75"/>
      <c r="CP319" s="75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</row>
    <row r="320" spans="1:173" s="25" customFormat="1" x14ac:dyDescent="0.25">
      <c r="A320" s="379"/>
      <c r="B320" s="94" t="s">
        <v>52</v>
      </c>
      <c r="C320" s="95"/>
      <c r="D320" s="97">
        <v>150</v>
      </c>
      <c r="E320" s="97">
        <v>150</v>
      </c>
      <c r="F320" s="97"/>
      <c r="G320" s="97"/>
      <c r="H320" s="97"/>
      <c r="I320" s="97"/>
      <c r="J320" s="297"/>
      <c r="K320" s="79"/>
      <c r="L320" s="79"/>
      <c r="M320" s="79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  <c r="AJ320" s="75"/>
      <c r="AK320" s="75"/>
      <c r="AL320" s="75"/>
      <c r="AM320" s="75"/>
      <c r="AN320" s="75"/>
      <c r="AO320" s="75"/>
      <c r="AP320" s="75"/>
      <c r="AQ320" s="75"/>
      <c r="AR320" s="75"/>
      <c r="AS320" s="75"/>
      <c r="AT320" s="75"/>
      <c r="AU320" s="75"/>
      <c r="AV320" s="75"/>
      <c r="AW320" s="75"/>
      <c r="AX320" s="75"/>
      <c r="AY320" s="75"/>
      <c r="AZ320" s="75"/>
      <c r="BA320" s="75"/>
      <c r="BB320" s="75"/>
      <c r="BC320" s="75"/>
      <c r="BD320" s="75"/>
      <c r="BE320" s="75"/>
      <c r="BF320" s="75"/>
      <c r="BG320" s="75"/>
      <c r="BH320" s="75"/>
      <c r="BI320" s="75"/>
      <c r="BJ320" s="75"/>
      <c r="BK320" s="75"/>
      <c r="BL320" s="75"/>
      <c r="BM320" s="75"/>
      <c r="BN320" s="75"/>
      <c r="BO320" s="75"/>
      <c r="BP320" s="75"/>
      <c r="BQ320" s="75"/>
      <c r="BR320" s="75"/>
      <c r="BS320" s="75"/>
      <c r="BT320" s="75"/>
      <c r="BU320" s="75"/>
      <c r="BV320" s="75"/>
      <c r="BW320" s="75"/>
      <c r="BX320" s="75"/>
      <c r="BY320" s="75"/>
      <c r="BZ320" s="75"/>
      <c r="CA320" s="75"/>
      <c r="CB320" s="75"/>
      <c r="CC320" s="75"/>
      <c r="CD320" s="75"/>
      <c r="CE320" s="75"/>
      <c r="CF320" s="75"/>
      <c r="CG320" s="75"/>
      <c r="CH320" s="75"/>
      <c r="CI320" s="75"/>
      <c r="CJ320" s="75"/>
      <c r="CK320" s="75"/>
      <c r="CL320" s="75"/>
      <c r="CM320" s="75"/>
      <c r="CN320" s="75"/>
      <c r="CO320" s="75"/>
      <c r="CP320" s="75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</row>
    <row r="321" spans="1:173" s="55" customFormat="1" ht="16.5" thickBot="1" x14ac:dyDescent="0.3">
      <c r="A321" s="379" t="s">
        <v>46</v>
      </c>
      <c r="B321" s="94"/>
      <c r="C321" s="95">
        <v>30</v>
      </c>
      <c r="D321" s="95">
        <v>30</v>
      </c>
      <c r="E321" s="100">
        <v>30</v>
      </c>
      <c r="F321" s="95">
        <v>1.5</v>
      </c>
      <c r="G321" s="100">
        <v>0.3</v>
      </c>
      <c r="H321" s="95">
        <v>14.3</v>
      </c>
      <c r="I321" s="100">
        <v>66</v>
      </c>
      <c r="J321" s="297"/>
      <c r="K321" s="79"/>
      <c r="L321" s="79"/>
      <c r="M321" s="79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52"/>
      <c r="CR321" s="52"/>
      <c r="CS321" s="52"/>
      <c r="CT321" s="52"/>
      <c r="CU321" s="52"/>
      <c r="CV321" s="52"/>
      <c r="CW321" s="52"/>
      <c r="CX321" s="52"/>
      <c r="CY321" s="52"/>
      <c r="CZ321" s="52"/>
      <c r="DA321" s="52"/>
      <c r="DB321" s="52"/>
      <c r="DC321" s="52"/>
      <c r="DD321" s="52"/>
      <c r="DE321" s="52"/>
      <c r="DF321" s="52"/>
      <c r="DG321" s="52"/>
      <c r="DH321" s="52"/>
      <c r="DI321" s="52"/>
      <c r="DJ321" s="52"/>
      <c r="DK321" s="52"/>
      <c r="DL321" s="52"/>
      <c r="DM321" s="52"/>
      <c r="DN321" s="52"/>
      <c r="DO321" s="52"/>
      <c r="DP321" s="52"/>
      <c r="DQ321" s="52"/>
      <c r="DR321" s="52"/>
      <c r="DS321" s="52"/>
      <c r="DT321" s="52"/>
      <c r="DU321" s="52"/>
      <c r="DV321" s="52"/>
      <c r="DW321" s="52"/>
      <c r="DX321" s="52"/>
      <c r="DY321" s="52"/>
      <c r="DZ321" s="52"/>
      <c r="EA321" s="52"/>
      <c r="EB321" s="52"/>
      <c r="EC321" s="52"/>
      <c r="ED321" s="52"/>
      <c r="EE321" s="52"/>
      <c r="EF321" s="52"/>
      <c r="EG321" s="52"/>
      <c r="EH321" s="52"/>
      <c r="EI321" s="52"/>
      <c r="EJ321" s="52"/>
      <c r="EK321" s="52"/>
      <c r="EL321" s="52"/>
      <c r="EM321" s="52"/>
      <c r="EN321" s="52"/>
      <c r="EO321" s="52"/>
      <c r="EP321" s="52"/>
      <c r="EQ321" s="52"/>
      <c r="ER321" s="52"/>
      <c r="ES321" s="52"/>
      <c r="ET321" s="52"/>
      <c r="EU321" s="52"/>
      <c r="EV321" s="52"/>
      <c r="EW321" s="52"/>
      <c r="EX321" s="52"/>
      <c r="EY321" s="52"/>
      <c r="EZ321" s="52"/>
      <c r="FA321" s="52"/>
      <c r="FB321" s="52"/>
      <c r="FC321" s="52"/>
      <c r="FD321" s="52"/>
      <c r="FE321" s="52"/>
      <c r="FF321" s="52"/>
      <c r="FG321" s="52"/>
      <c r="FH321" s="52"/>
      <c r="FI321" s="52"/>
      <c r="FJ321" s="52"/>
      <c r="FK321" s="52"/>
      <c r="FL321" s="52"/>
      <c r="FM321" s="52"/>
      <c r="FN321" s="52"/>
      <c r="FO321" s="52"/>
      <c r="FP321" s="52"/>
      <c r="FQ321" s="52"/>
    </row>
    <row r="322" spans="1:173" s="55" customFormat="1" ht="16.5" thickBot="1" x14ac:dyDescent="0.3">
      <c r="A322" s="380" t="s">
        <v>26</v>
      </c>
      <c r="B322" s="235"/>
      <c r="C322" s="236">
        <v>495</v>
      </c>
      <c r="D322" s="381"/>
      <c r="E322" s="236"/>
      <c r="F322" s="225">
        <f>SUM(F296:F321)</f>
        <v>14.03</v>
      </c>
      <c r="G322" s="225">
        <f>SUM(G296:G321)</f>
        <v>17.11</v>
      </c>
      <c r="H322" s="225">
        <f>SUM(H296:H321)</f>
        <v>68.489999999999995</v>
      </c>
      <c r="I322" s="225">
        <f>SUM(I296:I321)</f>
        <v>485.34000000000003</v>
      </c>
      <c r="J322" s="377"/>
      <c r="K322" s="79"/>
      <c r="L322" s="79"/>
      <c r="M322" s="79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52"/>
      <c r="CR322" s="52"/>
      <c r="CS322" s="52"/>
      <c r="CT322" s="52"/>
      <c r="CU322" s="52"/>
      <c r="CV322" s="52"/>
      <c r="CW322" s="52"/>
      <c r="CX322" s="52"/>
      <c r="CY322" s="52"/>
      <c r="CZ322" s="52"/>
      <c r="DA322" s="52"/>
      <c r="DB322" s="52"/>
      <c r="DC322" s="52"/>
      <c r="DD322" s="52"/>
      <c r="DE322" s="52"/>
      <c r="DF322" s="52"/>
      <c r="DG322" s="52"/>
      <c r="DH322" s="52"/>
      <c r="DI322" s="52"/>
      <c r="DJ322" s="52"/>
      <c r="DK322" s="52"/>
      <c r="DL322" s="52"/>
      <c r="DM322" s="52"/>
      <c r="DN322" s="52"/>
      <c r="DO322" s="52"/>
      <c r="DP322" s="52"/>
      <c r="DQ322" s="52"/>
      <c r="DR322" s="52"/>
      <c r="DS322" s="52"/>
      <c r="DT322" s="52"/>
      <c r="DU322" s="52"/>
      <c r="DV322" s="52"/>
      <c r="DW322" s="52"/>
      <c r="DX322" s="52"/>
      <c r="DY322" s="52"/>
      <c r="DZ322" s="52"/>
      <c r="EA322" s="52"/>
      <c r="EB322" s="52"/>
      <c r="EC322" s="52"/>
      <c r="ED322" s="52"/>
      <c r="EE322" s="52"/>
      <c r="EF322" s="52"/>
      <c r="EG322" s="52"/>
      <c r="EH322" s="52"/>
      <c r="EI322" s="52"/>
      <c r="EJ322" s="52"/>
      <c r="EK322" s="52"/>
      <c r="EL322" s="52"/>
      <c r="EM322" s="52"/>
      <c r="EN322" s="52"/>
      <c r="EO322" s="52"/>
      <c r="EP322" s="52"/>
      <c r="EQ322" s="52"/>
      <c r="ER322" s="52"/>
      <c r="ES322" s="52"/>
      <c r="ET322" s="52"/>
      <c r="EU322" s="52"/>
      <c r="EV322" s="52"/>
      <c r="EW322" s="52"/>
      <c r="EX322" s="52"/>
      <c r="EY322" s="52"/>
      <c r="EZ322" s="52"/>
      <c r="FA322" s="52"/>
      <c r="FB322" s="52"/>
      <c r="FC322" s="52"/>
      <c r="FD322" s="52"/>
      <c r="FE322" s="52"/>
      <c r="FF322" s="52"/>
      <c r="FG322" s="52"/>
      <c r="FH322" s="52"/>
      <c r="FI322" s="52"/>
      <c r="FJ322" s="52"/>
      <c r="FK322" s="52"/>
      <c r="FL322" s="52"/>
      <c r="FM322" s="52"/>
      <c r="FN322" s="52"/>
      <c r="FO322" s="52"/>
      <c r="FP322" s="52"/>
      <c r="FQ322" s="52"/>
    </row>
    <row r="323" spans="1:173" s="55" customFormat="1" ht="15.75" x14ac:dyDescent="0.25">
      <c r="A323" s="378"/>
      <c r="B323" s="239" t="s">
        <v>47</v>
      </c>
      <c r="C323" s="389"/>
      <c r="D323" s="290"/>
      <c r="E323" s="240"/>
      <c r="F323" s="211"/>
      <c r="G323" s="241"/>
      <c r="H323" s="211"/>
      <c r="I323" s="310"/>
      <c r="J323" s="376"/>
      <c r="K323" s="79"/>
      <c r="L323" s="79"/>
      <c r="M323" s="79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52"/>
      <c r="CR323" s="52"/>
      <c r="CS323" s="52"/>
      <c r="CT323" s="52"/>
      <c r="CU323" s="52"/>
      <c r="CV323" s="52"/>
      <c r="CW323" s="52"/>
      <c r="CX323" s="52"/>
      <c r="CY323" s="52"/>
      <c r="CZ323" s="52"/>
      <c r="DA323" s="52"/>
      <c r="DB323" s="52"/>
      <c r="DC323" s="52"/>
      <c r="DD323" s="52"/>
      <c r="DE323" s="52"/>
      <c r="DF323" s="52"/>
      <c r="DG323" s="52"/>
      <c r="DH323" s="52"/>
      <c r="DI323" s="52"/>
      <c r="DJ323" s="52"/>
      <c r="DK323" s="52"/>
      <c r="DL323" s="52"/>
      <c r="DM323" s="52"/>
      <c r="DN323" s="52"/>
      <c r="DO323" s="52"/>
      <c r="DP323" s="52"/>
      <c r="DQ323" s="52"/>
      <c r="DR323" s="52"/>
      <c r="DS323" s="52"/>
      <c r="DT323" s="52"/>
      <c r="DU323" s="52"/>
      <c r="DV323" s="52"/>
      <c r="DW323" s="52"/>
      <c r="DX323" s="52"/>
      <c r="DY323" s="52"/>
      <c r="DZ323" s="52"/>
      <c r="EA323" s="52"/>
      <c r="EB323" s="52"/>
      <c r="EC323" s="52"/>
      <c r="ED323" s="52"/>
      <c r="EE323" s="52"/>
      <c r="EF323" s="52"/>
      <c r="EG323" s="52"/>
      <c r="EH323" s="52"/>
      <c r="EI323" s="52"/>
      <c r="EJ323" s="52"/>
      <c r="EK323" s="52"/>
      <c r="EL323" s="52"/>
      <c r="EM323" s="52"/>
      <c r="EN323" s="52"/>
      <c r="EO323" s="52"/>
      <c r="EP323" s="52"/>
      <c r="EQ323" s="52"/>
      <c r="ER323" s="52"/>
      <c r="ES323" s="52"/>
      <c r="ET323" s="52"/>
      <c r="EU323" s="52"/>
      <c r="EV323" s="52"/>
      <c r="EW323" s="52"/>
      <c r="EX323" s="52"/>
      <c r="EY323" s="52"/>
      <c r="EZ323" s="52"/>
      <c r="FA323" s="52"/>
      <c r="FB323" s="52"/>
      <c r="FC323" s="52"/>
      <c r="FD323" s="52"/>
      <c r="FE323" s="52"/>
      <c r="FF323" s="52"/>
      <c r="FG323" s="52"/>
      <c r="FH323" s="52"/>
      <c r="FI323" s="52"/>
      <c r="FJ323" s="52"/>
      <c r="FK323" s="52"/>
      <c r="FL323" s="52"/>
      <c r="FM323" s="52"/>
      <c r="FN323" s="52"/>
      <c r="FO323" s="52"/>
      <c r="FP323" s="52"/>
      <c r="FQ323" s="52"/>
    </row>
    <row r="324" spans="1:173" s="55" customFormat="1" ht="15.75" x14ac:dyDescent="0.25">
      <c r="A324" s="124" t="s">
        <v>71</v>
      </c>
      <c r="B324" s="102"/>
      <c r="C324" s="104">
        <v>21</v>
      </c>
      <c r="D324" s="103"/>
      <c r="E324" s="104"/>
      <c r="F324" s="201">
        <v>1</v>
      </c>
      <c r="G324" s="201">
        <v>2</v>
      </c>
      <c r="H324" s="201">
        <v>20</v>
      </c>
      <c r="I324" s="205">
        <v>95</v>
      </c>
      <c r="J324" s="403"/>
      <c r="K324" s="79"/>
      <c r="L324" s="79"/>
      <c r="M324" s="79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52"/>
      <c r="CR324" s="52"/>
      <c r="CS324" s="52"/>
      <c r="CT324" s="52"/>
      <c r="CU324" s="52"/>
      <c r="CV324" s="52"/>
      <c r="CW324" s="52"/>
      <c r="CX324" s="52"/>
      <c r="CY324" s="52"/>
      <c r="CZ324" s="52"/>
      <c r="DA324" s="52"/>
      <c r="DB324" s="52"/>
      <c r="DC324" s="52"/>
      <c r="DD324" s="52"/>
      <c r="DE324" s="52"/>
      <c r="DF324" s="52"/>
      <c r="DG324" s="52"/>
      <c r="DH324" s="52"/>
      <c r="DI324" s="52"/>
      <c r="DJ324" s="52"/>
      <c r="DK324" s="52"/>
      <c r="DL324" s="52"/>
      <c r="DM324" s="52"/>
      <c r="DN324" s="52"/>
      <c r="DO324" s="52"/>
      <c r="DP324" s="52"/>
      <c r="DQ324" s="52"/>
      <c r="DR324" s="52"/>
      <c r="DS324" s="52"/>
      <c r="DT324" s="52"/>
      <c r="DU324" s="52"/>
      <c r="DV324" s="52"/>
      <c r="DW324" s="52"/>
      <c r="DX324" s="52"/>
      <c r="DY324" s="52"/>
      <c r="DZ324" s="52"/>
      <c r="EA324" s="52"/>
      <c r="EB324" s="52"/>
      <c r="EC324" s="52"/>
      <c r="ED324" s="52"/>
      <c r="EE324" s="52"/>
      <c r="EF324" s="52"/>
      <c r="EG324" s="52"/>
      <c r="EH324" s="52"/>
      <c r="EI324" s="52"/>
      <c r="EJ324" s="52"/>
      <c r="EK324" s="52"/>
      <c r="EL324" s="52"/>
      <c r="EM324" s="52"/>
      <c r="EN324" s="52"/>
      <c r="EO324" s="52"/>
      <c r="EP324" s="52"/>
      <c r="EQ324" s="52"/>
      <c r="ER324" s="52"/>
      <c r="ES324" s="52"/>
      <c r="ET324" s="52"/>
      <c r="EU324" s="52"/>
      <c r="EV324" s="52"/>
      <c r="EW324" s="52"/>
      <c r="EX324" s="52"/>
      <c r="EY324" s="52"/>
      <c r="EZ324" s="52"/>
      <c r="FA324" s="52"/>
      <c r="FB324" s="52"/>
      <c r="FC324" s="52"/>
      <c r="FD324" s="52"/>
      <c r="FE324" s="52"/>
      <c r="FF324" s="52"/>
      <c r="FG324" s="52"/>
      <c r="FH324" s="52"/>
      <c r="FI324" s="52"/>
      <c r="FJ324" s="52"/>
      <c r="FK324" s="52"/>
      <c r="FL324" s="52"/>
      <c r="FM324" s="52"/>
      <c r="FN324" s="52"/>
      <c r="FO324" s="52"/>
      <c r="FP324" s="52"/>
      <c r="FQ324" s="52"/>
    </row>
    <row r="325" spans="1:173" x14ac:dyDescent="0.25">
      <c r="A325" s="124" t="s">
        <v>350</v>
      </c>
      <c r="B325" s="198"/>
      <c r="C325" s="104"/>
      <c r="D325" s="103">
        <v>21</v>
      </c>
      <c r="E325" s="104">
        <v>21</v>
      </c>
      <c r="F325" s="201"/>
      <c r="G325" s="201"/>
      <c r="H325" s="201"/>
      <c r="I325" s="205"/>
      <c r="J325" s="403"/>
    </row>
    <row r="326" spans="1:173" s="37" customFormat="1" x14ac:dyDescent="0.25">
      <c r="A326" s="379" t="s">
        <v>261</v>
      </c>
      <c r="B326" s="94"/>
      <c r="C326" s="95">
        <v>100</v>
      </c>
      <c r="D326" s="96"/>
      <c r="E326" s="97"/>
      <c r="F326" s="96">
        <v>2.2999999999999998</v>
      </c>
      <c r="G326" s="97">
        <v>2.5</v>
      </c>
      <c r="H326" s="96">
        <v>3.6</v>
      </c>
      <c r="I326" s="97">
        <v>46</v>
      </c>
      <c r="J326" s="297" t="s">
        <v>262</v>
      </c>
      <c r="K326" s="79"/>
      <c r="L326" s="79"/>
      <c r="M326" s="79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  <c r="AP326" s="77"/>
      <c r="AQ326" s="77"/>
      <c r="AR326" s="77"/>
      <c r="AS326" s="77"/>
      <c r="AT326" s="77"/>
      <c r="AU326" s="77"/>
      <c r="AV326" s="77"/>
      <c r="AW326" s="77"/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</row>
    <row r="327" spans="1:173" s="37" customFormat="1" x14ac:dyDescent="0.25">
      <c r="A327" s="379"/>
      <c r="B327" s="94" t="s">
        <v>57</v>
      </c>
      <c r="C327" s="95"/>
      <c r="D327" s="96">
        <v>105.36</v>
      </c>
      <c r="E327" s="97">
        <v>100</v>
      </c>
      <c r="F327" s="190"/>
      <c r="G327" s="97"/>
      <c r="H327" s="96"/>
      <c r="I327" s="190"/>
      <c r="J327" s="297"/>
      <c r="K327" s="79"/>
      <c r="L327" s="79"/>
      <c r="M327" s="79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  <c r="AP327" s="77"/>
      <c r="AQ327" s="77"/>
      <c r="AR327" s="77"/>
      <c r="AS327" s="77"/>
      <c r="AT327" s="77"/>
      <c r="AU327" s="77"/>
      <c r="AV327" s="77"/>
      <c r="AW327" s="77"/>
      <c r="AX327" s="77"/>
      <c r="AY327" s="77"/>
      <c r="AZ327" s="77"/>
      <c r="BA327" s="77"/>
      <c r="BB327" s="77"/>
      <c r="BC327" s="77"/>
      <c r="BD327" s="77"/>
      <c r="BE327" s="77"/>
      <c r="BF327" s="77"/>
      <c r="BG327" s="77"/>
      <c r="BH327" s="77"/>
      <c r="BI327" s="77"/>
      <c r="BJ327" s="77"/>
      <c r="BK327" s="77"/>
      <c r="BL327" s="77"/>
      <c r="BM327" s="77"/>
      <c r="BN327" s="77"/>
      <c r="BO327" s="77"/>
      <c r="BP327" s="77"/>
      <c r="BQ327" s="77"/>
      <c r="BR327" s="77"/>
      <c r="BS327" s="77"/>
      <c r="BT327" s="77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  <c r="CJ327" s="77"/>
      <c r="CK327" s="77"/>
      <c r="CL327" s="77"/>
      <c r="CM327" s="77"/>
      <c r="CN327" s="77"/>
      <c r="CO327" s="77"/>
      <c r="CP327" s="77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</row>
    <row r="328" spans="1:173" x14ac:dyDescent="0.25">
      <c r="A328" s="124" t="s">
        <v>385</v>
      </c>
      <c r="B328" s="102"/>
      <c r="C328" s="116" t="s">
        <v>398</v>
      </c>
      <c r="D328" s="103"/>
      <c r="E328" s="104"/>
      <c r="F328" s="96">
        <v>7.2</v>
      </c>
      <c r="G328" s="97">
        <v>8.32</v>
      </c>
      <c r="H328" s="96">
        <v>22.64</v>
      </c>
      <c r="I328" s="97">
        <v>194</v>
      </c>
      <c r="J328" s="297" t="s">
        <v>258</v>
      </c>
      <c r="K328" s="102"/>
      <c r="L328" s="102"/>
      <c r="M328" s="102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</row>
    <row r="329" spans="1:173" x14ac:dyDescent="0.25">
      <c r="A329" s="124"/>
      <c r="B329" s="102" t="s">
        <v>73</v>
      </c>
      <c r="C329" s="116"/>
      <c r="D329" s="104">
        <v>72.52</v>
      </c>
      <c r="E329" s="104">
        <v>71.5</v>
      </c>
      <c r="F329" s="205"/>
      <c r="G329" s="201"/>
      <c r="H329" s="205"/>
      <c r="I329" s="201"/>
      <c r="J329" s="297"/>
      <c r="K329" s="102"/>
      <c r="L329" s="102"/>
      <c r="M329" s="102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</row>
    <row r="330" spans="1:173" s="37" customFormat="1" x14ac:dyDescent="0.25">
      <c r="A330" s="124"/>
      <c r="B330" s="102" t="s">
        <v>68</v>
      </c>
      <c r="C330" s="116"/>
      <c r="D330" s="104">
        <v>9.7799999999999994</v>
      </c>
      <c r="E330" s="104">
        <v>9.7799999999999994</v>
      </c>
      <c r="F330" s="205"/>
      <c r="G330" s="201"/>
      <c r="H330" s="205"/>
      <c r="I330" s="201"/>
      <c r="J330" s="297"/>
      <c r="K330" s="79"/>
      <c r="L330" s="79"/>
      <c r="M330" s="79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77"/>
      <c r="AV330" s="77"/>
      <c r="AW330" s="77"/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</row>
    <row r="331" spans="1:173" s="37" customFormat="1" x14ac:dyDescent="0.25">
      <c r="A331" s="124"/>
      <c r="B331" s="102" t="s">
        <v>18</v>
      </c>
      <c r="C331" s="116"/>
      <c r="D331" s="104">
        <v>6.6</v>
      </c>
      <c r="E331" s="104">
        <v>6.6</v>
      </c>
      <c r="F331" s="205"/>
      <c r="G331" s="201"/>
      <c r="H331" s="205"/>
      <c r="I331" s="201"/>
      <c r="J331" s="297"/>
      <c r="K331" s="79"/>
      <c r="L331" s="79"/>
      <c r="M331" s="79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  <c r="AP331" s="77"/>
      <c r="AQ331" s="77"/>
      <c r="AR331" s="77"/>
      <c r="AS331" s="77"/>
      <c r="AT331" s="77"/>
      <c r="AU331" s="77"/>
      <c r="AV331" s="77"/>
      <c r="AW331" s="77"/>
      <c r="AX331" s="77"/>
      <c r="AY331" s="77"/>
      <c r="AZ331" s="77"/>
      <c r="BA331" s="77"/>
      <c r="BB331" s="77"/>
      <c r="BC331" s="77"/>
      <c r="BD331" s="77"/>
      <c r="BE331" s="77"/>
      <c r="BF331" s="77"/>
      <c r="BG331" s="77"/>
      <c r="BH331" s="77"/>
      <c r="BI331" s="77"/>
      <c r="BJ331" s="77"/>
      <c r="BK331" s="77"/>
      <c r="BL331" s="77"/>
      <c r="BM331" s="77"/>
      <c r="BN331" s="77"/>
      <c r="BO331" s="77"/>
      <c r="BP331" s="77"/>
      <c r="BQ331" s="77"/>
      <c r="BR331" s="77"/>
      <c r="BS331" s="77"/>
      <c r="BT331" s="77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  <c r="CJ331" s="77"/>
      <c r="CK331" s="77"/>
      <c r="CL331" s="77"/>
      <c r="CM331" s="77"/>
      <c r="CN331" s="77"/>
      <c r="CO331" s="77"/>
      <c r="CP331" s="77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  <c r="EZ331" s="26"/>
      <c r="FA331" s="26"/>
      <c r="FB331" s="26"/>
      <c r="FC331" s="26"/>
      <c r="FD331" s="26"/>
      <c r="FE331" s="26"/>
      <c r="FF331" s="26"/>
      <c r="FG331" s="26"/>
      <c r="FH331" s="26"/>
      <c r="FI331" s="26"/>
      <c r="FJ331" s="26"/>
      <c r="FK331" s="26"/>
      <c r="FL331" s="26"/>
      <c r="FM331" s="26"/>
      <c r="FN331" s="26"/>
      <c r="FO331" s="26"/>
      <c r="FP331" s="26"/>
      <c r="FQ331" s="26"/>
    </row>
    <row r="332" spans="1:173" s="34" customFormat="1" x14ac:dyDescent="0.25">
      <c r="A332" s="124"/>
      <c r="B332" s="102" t="s">
        <v>51</v>
      </c>
      <c r="C332" s="116"/>
      <c r="D332" s="104">
        <v>5.72</v>
      </c>
      <c r="E332" s="104">
        <v>5.72</v>
      </c>
      <c r="F332" s="205"/>
      <c r="G332" s="201"/>
      <c r="H332" s="205"/>
      <c r="I332" s="201"/>
      <c r="J332" s="297"/>
      <c r="K332" s="79"/>
      <c r="L332" s="79"/>
      <c r="M332" s="79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  <c r="AP332" s="77"/>
      <c r="AQ332" s="77"/>
      <c r="AR332" s="77"/>
      <c r="AS332" s="77"/>
      <c r="AT332" s="77"/>
      <c r="AU332" s="77"/>
      <c r="AV332" s="77"/>
      <c r="AW332" s="77"/>
      <c r="AX332" s="77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77"/>
      <c r="BL332" s="77"/>
      <c r="BM332" s="77"/>
      <c r="BN332" s="77"/>
      <c r="BO332" s="77"/>
      <c r="BP332" s="77"/>
      <c r="BQ332" s="77"/>
      <c r="BR332" s="77"/>
      <c r="BS332" s="77"/>
      <c r="BT332" s="77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  <c r="CJ332" s="77"/>
      <c r="CK332" s="77"/>
      <c r="CL332" s="77"/>
      <c r="CM332" s="77"/>
      <c r="CN332" s="77"/>
      <c r="CO332" s="77"/>
      <c r="CP332" s="77"/>
    </row>
    <row r="333" spans="1:173" s="34" customFormat="1" x14ac:dyDescent="0.25">
      <c r="A333" s="124"/>
      <c r="B333" s="102" t="s">
        <v>20</v>
      </c>
      <c r="C333" s="116"/>
      <c r="D333" s="104">
        <v>2.79</v>
      </c>
      <c r="E333" s="104">
        <v>2.79</v>
      </c>
      <c r="F333" s="205"/>
      <c r="G333" s="201"/>
      <c r="H333" s="205"/>
      <c r="I333" s="201"/>
      <c r="J333" s="297"/>
      <c r="K333" s="79"/>
      <c r="L333" s="79"/>
      <c r="M333" s="79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  <c r="AP333" s="77"/>
      <c r="AQ333" s="77"/>
      <c r="AR333" s="77"/>
      <c r="AS333" s="77"/>
      <c r="AT333" s="77"/>
      <c r="AU333" s="77"/>
      <c r="AV333" s="77"/>
      <c r="AW333" s="77"/>
      <c r="AX333" s="77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77"/>
      <c r="BL333" s="77"/>
      <c r="BM333" s="77"/>
      <c r="BN333" s="77"/>
      <c r="BO333" s="77"/>
      <c r="BP333" s="77"/>
      <c r="BQ333" s="77"/>
      <c r="BR333" s="77"/>
      <c r="BS333" s="77"/>
      <c r="BT333" s="77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  <c r="CJ333" s="77"/>
      <c r="CK333" s="77"/>
      <c r="CL333" s="77"/>
      <c r="CM333" s="77"/>
      <c r="CN333" s="77"/>
      <c r="CO333" s="77"/>
      <c r="CP333" s="77"/>
    </row>
    <row r="334" spans="1:173" s="34" customFormat="1" x14ac:dyDescent="0.25">
      <c r="A334" s="124"/>
      <c r="B334" s="102" t="s">
        <v>36</v>
      </c>
      <c r="C334" s="116"/>
      <c r="D334" s="104">
        <v>2.88</v>
      </c>
      <c r="E334" s="104">
        <v>2.88</v>
      </c>
      <c r="F334" s="205"/>
      <c r="G334" s="201"/>
      <c r="H334" s="205"/>
      <c r="I334" s="201"/>
      <c r="J334" s="297"/>
      <c r="K334" s="79"/>
      <c r="L334" s="79"/>
      <c r="M334" s="79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77"/>
      <c r="AT334" s="77"/>
      <c r="AU334" s="77"/>
      <c r="AV334" s="77"/>
      <c r="AW334" s="77"/>
      <c r="AX334" s="77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77"/>
      <c r="BL334" s="77"/>
      <c r="BM334" s="77"/>
      <c r="BN334" s="77"/>
      <c r="BO334" s="77"/>
      <c r="BP334" s="77"/>
      <c r="BQ334" s="77"/>
      <c r="BR334" s="77"/>
      <c r="BS334" s="77"/>
      <c r="BT334" s="77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  <c r="CJ334" s="77"/>
      <c r="CK334" s="77"/>
      <c r="CL334" s="77"/>
      <c r="CM334" s="77"/>
      <c r="CN334" s="77"/>
      <c r="CO334" s="77"/>
      <c r="CP334" s="77"/>
    </row>
    <row r="335" spans="1:173" s="34" customFormat="1" x14ac:dyDescent="0.25">
      <c r="A335" s="124"/>
      <c r="B335" s="102" t="s">
        <v>79</v>
      </c>
      <c r="C335" s="116"/>
      <c r="D335" s="103"/>
      <c r="E335" s="104">
        <v>130</v>
      </c>
      <c r="F335" s="205"/>
      <c r="G335" s="201"/>
      <c r="H335" s="205"/>
      <c r="I335" s="115"/>
      <c r="J335" s="297"/>
      <c r="K335" s="79"/>
      <c r="L335" s="79"/>
      <c r="M335" s="79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  <c r="CJ335" s="77"/>
      <c r="CK335" s="77"/>
      <c r="CL335" s="77"/>
      <c r="CM335" s="77"/>
      <c r="CN335" s="77"/>
      <c r="CO335" s="77"/>
      <c r="CP335" s="77"/>
    </row>
    <row r="336" spans="1:173" s="34" customFormat="1" ht="22.5" customHeight="1" x14ac:dyDescent="0.25">
      <c r="A336" s="124"/>
      <c r="B336" s="102" t="s">
        <v>202</v>
      </c>
      <c r="C336" s="116"/>
      <c r="D336" s="103">
        <v>10</v>
      </c>
      <c r="E336" s="104">
        <v>10</v>
      </c>
      <c r="F336" s="205"/>
      <c r="G336" s="201"/>
      <c r="H336" s="205"/>
      <c r="I336" s="115"/>
      <c r="J336" s="297"/>
      <c r="K336" s="79"/>
      <c r="L336" s="79"/>
      <c r="M336" s="79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77"/>
      <c r="AV336" s="77"/>
      <c r="AW336" s="77"/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</row>
    <row r="337" spans="1:173" s="35" customFormat="1" x14ac:dyDescent="0.25">
      <c r="A337" s="124" t="s">
        <v>160</v>
      </c>
      <c r="B337" s="102"/>
      <c r="C337" s="104" t="s">
        <v>264</v>
      </c>
      <c r="D337" s="232"/>
      <c r="E337" s="199"/>
      <c r="F337" s="115">
        <v>0.05</v>
      </c>
      <c r="G337" s="201">
        <v>0.01</v>
      </c>
      <c r="H337" s="205">
        <v>4.42</v>
      </c>
      <c r="I337" s="201">
        <v>18</v>
      </c>
      <c r="J337" s="297" t="s">
        <v>257</v>
      </c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  <c r="AC337" s="79"/>
      <c r="AD337" s="79"/>
      <c r="AE337" s="79"/>
      <c r="AF337" s="79"/>
      <c r="AG337" s="79"/>
      <c r="AH337" s="79"/>
      <c r="AI337" s="79"/>
      <c r="AJ337" s="79"/>
      <c r="AK337" s="79"/>
      <c r="AL337" s="79"/>
      <c r="AM337" s="79"/>
      <c r="AN337" s="79"/>
      <c r="AO337" s="79"/>
      <c r="AP337" s="79"/>
      <c r="AQ337" s="79"/>
      <c r="AR337" s="79"/>
      <c r="AS337" s="79"/>
      <c r="AT337" s="79"/>
      <c r="AU337" s="79"/>
      <c r="AV337" s="79"/>
      <c r="AW337" s="79"/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79"/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79"/>
      <c r="BZ337" s="79"/>
      <c r="CA337" s="79"/>
      <c r="CB337" s="79"/>
      <c r="CC337" s="79"/>
      <c r="CD337" s="79"/>
      <c r="CE337" s="79"/>
      <c r="CF337" s="79"/>
      <c r="CG337" s="79"/>
      <c r="CH337" s="79"/>
      <c r="CI337" s="79"/>
      <c r="CJ337" s="79"/>
      <c r="CK337" s="79"/>
      <c r="CL337" s="79"/>
      <c r="CM337" s="79"/>
      <c r="CN337" s="79"/>
      <c r="CO337" s="79"/>
      <c r="CP337" s="79"/>
    </row>
    <row r="338" spans="1:173" s="35" customFormat="1" x14ac:dyDescent="0.25">
      <c r="A338" s="124"/>
      <c r="B338" s="102" t="s">
        <v>59</v>
      </c>
      <c r="C338" s="116"/>
      <c r="D338" s="103">
        <v>0.2</v>
      </c>
      <c r="E338" s="104">
        <v>0.2</v>
      </c>
      <c r="F338" s="115"/>
      <c r="G338" s="115"/>
      <c r="H338" s="201"/>
      <c r="I338" s="201"/>
      <c r="J338" s="297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79"/>
      <c r="AN338" s="79"/>
      <c r="AO338" s="79"/>
      <c r="AP338" s="79"/>
      <c r="AQ338" s="79"/>
      <c r="AR338" s="79"/>
      <c r="AS338" s="79"/>
      <c r="AT338" s="79"/>
      <c r="AU338" s="79"/>
      <c r="AV338" s="79"/>
      <c r="AW338" s="79"/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79"/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BY338" s="79"/>
      <c r="BZ338" s="79"/>
      <c r="CA338" s="79"/>
      <c r="CB338" s="79"/>
      <c r="CC338" s="79"/>
      <c r="CD338" s="79"/>
      <c r="CE338" s="79"/>
      <c r="CF338" s="79"/>
      <c r="CG338" s="79"/>
      <c r="CH338" s="79"/>
      <c r="CI338" s="79"/>
      <c r="CJ338" s="79"/>
      <c r="CK338" s="79"/>
      <c r="CL338" s="79"/>
      <c r="CM338" s="79"/>
      <c r="CN338" s="79"/>
      <c r="CO338" s="79"/>
      <c r="CP338" s="79"/>
    </row>
    <row r="339" spans="1:173" s="35" customFormat="1" x14ac:dyDescent="0.25">
      <c r="A339" s="124"/>
      <c r="B339" s="102" t="s">
        <v>50</v>
      </c>
      <c r="C339" s="116"/>
      <c r="D339" s="103">
        <v>4</v>
      </c>
      <c r="E339" s="104">
        <v>4</v>
      </c>
      <c r="F339" s="115"/>
      <c r="G339" s="115"/>
      <c r="H339" s="201"/>
      <c r="I339" s="115"/>
      <c r="J339" s="297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  <c r="AC339" s="79"/>
      <c r="AD339" s="79"/>
      <c r="AE339" s="79"/>
      <c r="AF339" s="79"/>
      <c r="AG339" s="79"/>
      <c r="AH339" s="79"/>
      <c r="AI339" s="79"/>
      <c r="AJ339" s="79"/>
      <c r="AK339" s="79"/>
      <c r="AL339" s="79"/>
      <c r="AM339" s="79"/>
      <c r="AN339" s="79"/>
      <c r="AO339" s="79"/>
      <c r="AP339" s="79"/>
      <c r="AQ339" s="79"/>
      <c r="AR339" s="79"/>
      <c r="AS339" s="79"/>
      <c r="AT339" s="79"/>
      <c r="AU339" s="79"/>
      <c r="AV339" s="79"/>
      <c r="AW339" s="79"/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79"/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79"/>
      <c r="BZ339" s="79"/>
      <c r="CA339" s="79"/>
      <c r="CB339" s="79"/>
      <c r="CC339" s="79"/>
      <c r="CD339" s="79"/>
      <c r="CE339" s="79"/>
      <c r="CF339" s="79"/>
      <c r="CG339" s="79"/>
      <c r="CH339" s="79"/>
      <c r="CI339" s="79"/>
      <c r="CJ339" s="79"/>
      <c r="CK339" s="79"/>
      <c r="CL339" s="79"/>
      <c r="CM339" s="79"/>
      <c r="CN339" s="79"/>
      <c r="CO339" s="79"/>
      <c r="CP339" s="79"/>
    </row>
    <row r="340" spans="1:173" s="35" customFormat="1" x14ac:dyDescent="0.25">
      <c r="A340" s="124"/>
      <c r="B340" s="102" t="s">
        <v>17</v>
      </c>
      <c r="C340" s="116"/>
      <c r="D340" s="103">
        <v>160</v>
      </c>
      <c r="E340" s="104">
        <v>160</v>
      </c>
      <c r="F340" s="115"/>
      <c r="G340" s="115"/>
      <c r="H340" s="201"/>
      <c r="I340" s="115"/>
      <c r="J340" s="297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  <c r="AC340" s="79"/>
      <c r="AD340" s="79"/>
      <c r="AE340" s="79"/>
      <c r="AF340" s="79"/>
      <c r="AG340" s="79"/>
      <c r="AH340" s="79"/>
      <c r="AI340" s="79"/>
      <c r="AJ340" s="79"/>
      <c r="AK340" s="79"/>
      <c r="AL340" s="79"/>
      <c r="AM340" s="79"/>
      <c r="AN340" s="79"/>
      <c r="AO340" s="79"/>
      <c r="AP340" s="79"/>
      <c r="AQ340" s="79"/>
      <c r="AR340" s="79"/>
      <c r="AS340" s="79"/>
      <c r="AT340" s="79"/>
      <c r="AU340" s="79"/>
      <c r="AV340" s="79"/>
      <c r="AW340" s="79"/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79"/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BY340" s="79"/>
      <c r="BZ340" s="79"/>
      <c r="CA340" s="79"/>
      <c r="CB340" s="79"/>
      <c r="CC340" s="79"/>
      <c r="CD340" s="79"/>
      <c r="CE340" s="79"/>
      <c r="CF340" s="79"/>
      <c r="CG340" s="79"/>
      <c r="CH340" s="79"/>
      <c r="CI340" s="79"/>
      <c r="CJ340" s="79"/>
      <c r="CK340" s="79"/>
      <c r="CL340" s="79"/>
      <c r="CM340" s="79"/>
      <c r="CN340" s="79"/>
      <c r="CO340" s="79"/>
      <c r="CP340" s="79"/>
    </row>
    <row r="341" spans="1:173" s="34" customFormat="1" ht="15.75" thickBot="1" x14ac:dyDescent="0.3">
      <c r="A341" s="379" t="s">
        <v>38</v>
      </c>
      <c r="B341" s="94"/>
      <c r="C341" s="95">
        <v>20</v>
      </c>
      <c r="D341" s="278">
        <v>20</v>
      </c>
      <c r="E341" s="95">
        <v>20</v>
      </c>
      <c r="F341" s="133">
        <v>1.6</v>
      </c>
      <c r="G341" s="134">
        <v>0.2</v>
      </c>
      <c r="H341" s="194">
        <v>9.8000000000000007</v>
      </c>
      <c r="I341" s="382">
        <v>47</v>
      </c>
      <c r="J341" s="297"/>
      <c r="K341" s="79"/>
      <c r="L341" s="79"/>
      <c r="M341" s="79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  <c r="FG341" s="26"/>
      <c r="FH341" s="26"/>
      <c r="FI341" s="26"/>
      <c r="FJ341" s="26"/>
      <c r="FK341" s="26"/>
      <c r="FL341" s="26"/>
      <c r="FM341" s="26"/>
      <c r="FN341" s="26"/>
      <c r="FO341" s="26"/>
      <c r="FP341" s="26"/>
      <c r="FQ341" s="26"/>
    </row>
    <row r="342" spans="1:173" s="25" customFormat="1" ht="15.75" thickBot="1" x14ac:dyDescent="0.3">
      <c r="A342" s="380" t="s">
        <v>26</v>
      </c>
      <c r="B342" s="235"/>
      <c r="C342" s="236">
        <v>425</v>
      </c>
      <c r="D342" s="292"/>
      <c r="E342" s="236"/>
      <c r="F342" s="225">
        <f>SUM(F324:F341)</f>
        <v>12.15</v>
      </c>
      <c r="G342" s="225">
        <f>SUM(G324:G341)</f>
        <v>13.03</v>
      </c>
      <c r="H342" s="225">
        <f>SUM(H324:H341)</f>
        <v>60.460000000000008</v>
      </c>
      <c r="I342" s="225">
        <f>SUM(I324:I341)</f>
        <v>400</v>
      </c>
      <c r="J342" s="377"/>
      <c r="K342" s="79"/>
      <c r="L342" s="79"/>
      <c r="M342" s="79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75"/>
      <c r="AS342" s="75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5"/>
      <c r="CA342" s="75"/>
      <c r="CB342" s="75"/>
      <c r="CC342" s="75"/>
      <c r="CD342" s="75"/>
      <c r="CE342" s="75"/>
      <c r="CF342" s="75"/>
      <c r="CG342" s="75"/>
      <c r="CH342" s="75"/>
      <c r="CI342" s="75"/>
      <c r="CJ342" s="75"/>
      <c r="CK342" s="75"/>
      <c r="CL342" s="75"/>
      <c r="CM342" s="75"/>
      <c r="CN342" s="75"/>
      <c r="CO342" s="75"/>
      <c r="CP342" s="75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</row>
    <row r="343" spans="1:173" s="25" customFormat="1" ht="15.75" thickBot="1" x14ac:dyDescent="0.3">
      <c r="A343" s="404" t="s">
        <v>60</v>
      </c>
      <c r="B343" s="245"/>
      <c r="C343" s="246">
        <f>C290+C293+C322+C342</f>
        <v>1363</v>
      </c>
      <c r="D343" s="405"/>
      <c r="E343" s="247"/>
      <c r="F343" s="267">
        <f>F290+F293+F322+F342</f>
        <v>37.18</v>
      </c>
      <c r="G343" s="267">
        <f>G290+G293+G322+G342</f>
        <v>42.66</v>
      </c>
      <c r="H343" s="267">
        <f>H290+H293+H322+H342</f>
        <v>182.95</v>
      </c>
      <c r="I343" s="267">
        <f>I290+I293+I322+I342</f>
        <v>1257.94</v>
      </c>
      <c r="J343" s="297"/>
      <c r="K343" s="79"/>
      <c r="L343" s="79"/>
      <c r="M343" s="79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75"/>
      <c r="AS343" s="75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5"/>
      <c r="CA343" s="75"/>
      <c r="CB343" s="75"/>
      <c r="CC343" s="75"/>
      <c r="CD343" s="75"/>
      <c r="CE343" s="75"/>
      <c r="CF343" s="75"/>
      <c r="CG343" s="75"/>
      <c r="CH343" s="75"/>
      <c r="CI343" s="75"/>
      <c r="CJ343" s="75"/>
      <c r="CK343" s="75"/>
      <c r="CL343" s="75"/>
      <c r="CM343" s="75"/>
      <c r="CN343" s="75"/>
      <c r="CO343" s="75"/>
      <c r="CP343" s="75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</row>
    <row r="344" spans="1:173" s="25" customFormat="1" x14ac:dyDescent="0.25">
      <c r="A344" s="375"/>
      <c r="B344" s="94"/>
      <c r="C344" s="385"/>
      <c r="D344" s="262"/>
      <c r="E344" s="100"/>
      <c r="F344" s="96"/>
      <c r="G344" s="96"/>
      <c r="H344" s="96"/>
      <c r="I344" s="96"/>
      <c r="J344" s="387"/>
      <c r="K344" s="79"/>
      <c r="L344" s="79"/>
      <c r="M344" s="79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75"/>
      <c r="AS344" s="75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5"/>
      <c r="CA344" s="75"/>
      <c r="CB344" s="75"/>
      <c r="CC344" s="75"/>
      <c r="CD344" s="75"/>
      <c r="CE344" s="75"/>
      <c r="CF344" s="75"/>
      <c r="CG344" s="75"/>
      <c r="CH344" s="75"/>
      <c r="CI344" s="75"/>
      <c r="CJ344" s="75"/>
      <c r="CK344" s="75"/>
      <c r="CL344" s="75"/>
      <c r="CM344" s="75"/>
      <c r="CN344" s="75"/>
      <c r="CO344" s="75"/>
      <c r="CP344" s="75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</row>
    <row r="345" spans="1:173" s="27" customFormat="1" ht="15.75" thickBot="1" x14ac:dyDescent="0.3">
      <c r="A345" s="375" t="s">
        <v>99</v>
      </c>
      <c r="B345" s="94"/>
      <c r="C345" s="245"/>
      <c r="D345" s="94"/>
      <c r="E345" s="94"/>
      <c r="F345" s="96"/>
      <c r="G345" s="96"/>
      <c r="H345" s="96"/>
      <c r="I345" s="96"/>
      <c r="J345" s="388"/>
      <c r="K345" s="85"/>
      <c r="L345" s="85"/>
      <c r="M345" s="85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  <c r="BE345" s="81"/>
      <c r="BF345" s="81"/>
      <c r="BG345" s="81"/>
      <c r="BH345" s="81"/>
      <c r="BI345" s="81"/>
      <c r="BJ345" s="81"/>
      <c r="BK345" s="81"/>
      <c r="BL345" s="81"/>
      <c r="BM345" s="81"/>
      <c r="BN345" s="81"/>
      <c r="BO345" s="81"/>
      <c r="BP345" s="81"/>
      <c r="BQ345" s="81"/>
      <c r="BR345" s="81"/>
      <c r="BS345" s="81"/>
      <c r="BT345" s="81"/>
      <c r="BU345" s="81"/>
      <c r="BV345" s="81"/>
      <c r="BW345" s="81"/>
      <c r="BX345" s="81"/>
      <c r="BY345" s="81"/>
      <c r="BZ345" s="81"/>
      <c r="CA345" s="81"/>
      <c r="CB345" s="81"/>
      <c r="CC345" s="81"/>
      <c r="CD345" s="81"/>
      <c r="CE345" s="81"/>
      <c r="CF345" s="81"/>
      <c r="CG345" s="81"/>
      <c r="CH345" s="81"/>
      <c r="CI345" s="81"/>
      <c r="CJ345" s="81"/>
      <c r="CK345" s="81"/>
      <c r="CL345" s="81"/>
      <c r="CM345" s="81"/>
      <c r="CN345" s="81"/>
      <c r="CO345" s="81"/>
      <c r="CP345" s="81"/>
    </row>
    <row r="346" spans="1:173" ht="30" x14ac:dyDescent="0.25">
      <c r="A346" s="486" t="s">
        <v>234</v>
      </c>
      <c r="B346" s="487"/>
      <c r="C346" s="488" t="s">
        <v>230</v>
      </c>
      <c r="D346" s="210" t="s">
        <v>3</v>
      </c>
      <c r="E346" s="211" t="s">
        <v>3</v>
      </c>
      <c r="F346" s="463" t="s">
        <v>231</v>
      </c>
      <c r="G346" s="464"/>
      <c r="H346" s="465"/>
      <c r="I346" s="210" t="s">
        <v>4</v>
      </c>
      <c r="J346" s="376" t="s">
        <v>232</v>
      </c>
    </row>
    <row r="347" spans="1:173" ht="15.75" thickBot="1" x14ac:dyDescent="0.3">
      <c r="A347" s="491" t="s">
        <v>233</v>
      </c>
      <c r="B347" s="492"/>
      <c r="C347" s="489"/>
      <c r="D347" s="216" t="s">
        <v>5</v>
      </c>
      <c r="E347" s="217" t="s">
        <v>5</v>
      </c>
      <c r="F347" s="218"/>
      <c r="G347" s="219"/>
      <c r="H347" s="220"/>
      <c r="I347" s="216" t="s">
        <v>6</v>
      </c>
      <c r="J347" s="297"/>
    </row>
    <row r="348" spans="1:173" ht="15.75" thickBot="1" x14ac:dyDescent="0.3">
      <c r="A348" s="493"/>
      <c r="B348" s="494"/>
      <c r="C348" s="490"/>
      <c r="D348" s="224" t="s">
        <v>7</v>
      </c>
      <c r="E348" s="224" t="s">
        <v>8</v>
      </c>
      <c r="F348" s="224" t="s">
        <v>9</v>
      </c>
      <c r="G348" s="224" t="s">
        <v>10</v>
      </c>
      <c r="H348" s="225" t="s">
        <v>11</v>
      </c>
      <c r="I348" s="225" t="s">
        <v>12</v>
      </c>
      <c r="J348" s="377"/>
    </row>
    <row r="349" spans="1:173" x14ac:dyDescent="0.25">
      <c r="A349" s="378"/>
      <c r="B349" s="239" t="s">
        <v>13</v>
      </c>
      <c r="C349" s="240"/>
      <c r="D349" s="290"/>
      <c r="E349" s="212"/>
      <c r="F349" s="210"/>
      <c r="G349" s="210"/>
      <c r="H349" s="211"/>
      <c r="I349" s="211"/>
      <c r="J349" s="376"/>
    </row>
    <row r="350" spans="1:173" ht="22.5" customHeight="1" x14ac:dyDescent="0.25">
      <c r="A350" s="379" t="s">
        <v>185</v>
      </c>
      <c r="C350" s="95" t="s">
        <v>251</v>
      </c>
      <c r="D350" s="100"/>
      <c r="E350" s="95"/>
      <c r="F350" s="99">
        <v>6.15</v>
      </c>
      <c r="G350" s="99">
        <v>5.92</v>
      </c>
      <c r="H350" s="95">
        <v>14.4</v>
      </c>
      <c r="I350" s="95">
        <v>135</v>
      </c>
      <c r="J350" s="297" t="s">
        <v>87</v>
      </c>
    </row>
    <row r="351" spans="1:173" x14ac:dyDescent="0.25">
      <c r="A351" s="379"/>
      <c r="B351" s="94" t="s">
        <v>15</v>
      </c>
      <c r="C351" s="95"/>
      <c r="D351" s="99">
        <v>19</v>
      </c>
      <c r="E351" s="95">
        <v>19</v>
      </c>
      <c r="F351" s="99"/>
      <c r="G351" s="99"/>
      <c r="H351" s="99"/>
      <c r="I351" s="99"/>
      <c r="J351" s="297"/>
    </row>
    <row r="352" spans="1:173" x14ac:dyDescent="0.25">
      <c r="A352" s="379"/>
      <c r="B352" s="94" t="s">
        <v>16</v>
      </c>
      <c r="C352" s="95"/>
      <c r="D352" s="99">
        <v>55</v>
      </c>
      <c r="E352" s="95">
        <v>55</v>
      </c>
      <c r="F352" s="99"/>
      <c r="G352" s="99"/>
      <c r="H352" s="95"/>
      <c r="I352" s="99"/>
      <c r="J352" s="297"/>
    </row>
    <row r="353" spans="1:173" x14ac:dyDescent="0.25">
      <c r="A353" s="379"/>
      <c r="B353" s="94" t="s">
        <v>17</v>
      </c>
      <c r="C353" s="95"/>
      <c r="D353" s="99">
        <v>65</v>
      </c>
      <c r="E353" s="95">
        <v>65</v>
      </c>
      <c r="F353" s="99"/>
      <c r="G353" s="99"/>
      <c r="H353" s="95"/>
      <c r="I353" s="99"/>
      <c r="J353" s="297"/>
    </row>
    <row r="354" spans="1:173" s="25" customFormat="1" x14ac:dyDescent="0.25">
      <c r="A354" s="379"/>
      <c r="B354" s="94" t="s">
        <v>18</v>
      </c>
      <c r="C354" s="95"/>
      <c r="D354" s="99">
        <v>0.75</v>
      </c>
      <c r="E354" s="95">
        <v>0.75</v>
      </c>
      <c r="F354" s="99"/>
      <c r="G354" s="99"/>
      <c r="H354" s="95"/>
      <c r="I354" s="95"/>
      <c r="J354" s="297"/>
      <c r="K354" s="79"/>
      <c r="L354" s="79"/>
      <c r="M354" s="79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  <c r="AJ354" s="75"/>
      <c r="AK354" s="75"/>
      <c r="AL354" s="75"/>
      <c r="AM354" s="75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75"/>
      <c r="BD354" s="75"/>
      <c r="BE354" s="75"/>
      <c r="BF354" s="75"/>
      <c r="BG354" s="75"/>
      <c r="BH354" s="75"/>
      <c r="BI354" s="75"/>
      <c r="BJ354" s="75"/>
      <c r="BK354" s="75"/>
      <c r="BL354" s="75"/>
      <c r="BM354" s="75"/>
      <c r="BN354" s="75"/>
      <c r="BO354" s="75"/>
      <c r="BP354" s="75"/>
      <c r="BQ354" s="75"/>
      <c r="BR354" s="75"/>
      <c r="BS354" s="75"/>
      <c r="BT354" s="75"/>
      <c r="BU354" s="75"/>
      <c r="BV354" s="75"/>
      <c r="BW354" s="75"/>
      <c r="BX354" s="75"/>
      <c r="BY354" s="75"/>
      <c r="BZ354" s="75"/>
      <c r="CA354" s="75"/>
      <c r="CB354" s="75"/>
      <c r="CC354" s="75"/>
      <c r="CD354" s="75"/>
      <c r="CE354" s="75"/>
      <c r="CF354" s="75"/>
      <c r="CG354" s="75"/>
      <c r="CH354" s="75"/>
      <c r="CI354" s="75"/>
      <c r="CJ354" s="75"/>
      <c r="CK354" s="75"/>
      <c r="CL354" s="75"/>
      <c r="CM354" s="75"/>
      <c r="CN354" s="75"/>
      <c r="CO354" s="75"/>
      <c r="CP354" s="75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</row>
    <row r="355" spans="1:173" s="25" customFormat="1" x14ac:dyDescent="0.25">
      <c r="A355" s="379"/>
      <c r="B355" s="94" t="s">
        <v>19</v>
      </c>
      <c r="C355" s="95"/>
      <c r="D355" s="99">
        <v>1</v>
      </c>
      <c r="E355" s="95">
        <v>1</v>
      </c>
      <c r="F355" s="99"/>
      <c r="G355" s="99"/>
      <c r="H355" s="95"/>
      <c r="I355" s="95"/>
      <c r="J355" s="297"/>
      <c r="K355" s="79"/>
      <c r="L355" s="79"/>
      <c r="M355" s="79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  <c r="AJ355" s="75"/>
      <c r="AK355" s="75"/>
      <c r="AL355" s="75"/>
      <c r="AM355" s="75"/>
      <c r="AN355" s="75"/>
      <c r="AO355" s="75"/>
      <c r="AP355" s="75"/>
      <c r="AQ355" s="75"/>
      <c r="AR355" s="75"/>
      <c r="AS355" s="75"/>
      <c r="AT355" s="75"/>
      <c r="AU355" s="75"/>
      <c r="AV355" s="75"/>
      <c r="AW355" s="75"/>
      <c r="AX355" s="75"/>
      <c r="AY355" s="75"/>
      <c r="AZ355" s="75"/>
      <c r="BA355" s="75"/>
      <c r="BB355" s="75"/>
      <c r="BC355" s="75"/>
      <c r="BD355" s="75"/>
      <c r="BE355" s="75"/>
      <c r="BF355" s="75"/>
      <c r="BG355" s="75"/>
      <c r="BH355" s="75"/>
      <c r="BI355" s="75"/>
      <c r="BJ355" s="75"/>
      <c r="BK355" s="75"/>
      <c r="BL355" s="75"/>
      <c r="BM355" s="75"/>
      <c r="BN355" s="75"/>
      <c r="BO355" s="75"/>
      <c r="BP355" s="75"/>
      <c r="BQ355" s="75"/>
      <c r="BR355" s="75"/>
      <c r="BS355" s="75"/>
      <c r="BT355" s="75"/>
      <c r="BU355" s="75"/>
      <c r="BV355" s="75"/>
      <c r="BW355" s="75"/>
      <c r="BX355" s="75"/>
      <c r="BY355" s="75"/>
      <c r="BZ355" s="75"/>
      <c r="CA355" s="75"/>
      <c r="CB355" s="75"/>
      <c r="CC355" s="75"/>
      <c r="CD355" s="75"/>
      <c r="CE355" s="75"/>
      <c r="CF355" s="75"/>
      <c r="CG355" s="75"/>
      <c r="CH355" s="75"/>
      <c r="CI355" s="75"/>
      <c r="CJ355" s="75"/>
      <c r="CK355" s="75"/>
      <c r="CL355" s="75"/>
      <c r="CM355" s="75"/>
      <c r="CN355" s="75"/>
      <c r="CO355" s="75"/>
      <c r="CP355" s="7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</row>
    <row r="356" spans="1:173" s="25" customFormat="1" x14ac:dyDescent="0.25">
      <c r="A356" s="379"/>
      <c r="B356" s="94" t="s">
        <v>20</v>
      </c>
      <c r="C356" s="95"/>
      <c r="D356" s="99">
        <v>3</v>
      </c>
      <c r="E356" s="95">
        <v>3</v>
      </c>
      <c r="F356" s="99"/>
      <c r="G356" s="99"/>
      <c r="H356" s="95"/>
      <c r="I356" s="95"/>
      <c r="J356" s="297"/>
      <c r="K356" s="79"/>
      <c r="L356" s="79"/>
      <c r="M356" s="79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  <c r="AJ356" s="75"/>
      <c r="AK356" s="75"/>
      <c r="AL356" s="75"/>
      <c r="AM356" s="75"/>
      <c r="AN356" s="75"/>
      <c r="AO356" s="75"/>
      <c r="AP356" s="75"/>
      <c r="AQ356" s="75"/>
      <c r="AR356" s="75"/>
      <c r="AS356" s="75"/>
      <c r="AT356" s="75"/>
      <c r="AU356" s="75"/>
      <c r="AV356" s="75"/>
      <c r="AW356" s="75"/>
      <c r="AX356" s="75"/>
      <c r="AY356" s="75"/>
      <c r="AZ356" s="75"/>
      <c r="BA356" s="75"/>
      <c r="BB356" s="75"/>
      <c r="BC356" s="75"/>
      <c r="BD356" s="75"/>
      <c r="BE356" s="75"/>
      <c r="BF356" s="75"/>
      <c r="BG356" s="75"/>
      <c r="BH356" s="75"/>
      <c r="BI356" s="75"/>
      <c r="BJ356" s="75"/>
      <c r="BK356" s="75"/>
      <c r="BL356" s="75"/>
      <c r="BM356" s="75"/>
      <c r="BN356" s="75"/>
      <c r="BO356" s="75"/>
      <c r="BP356" s="75"/>
      <c r="BQ356" s="75"/>
      <c r="BR356" s="75"/>
      <c r="BS356" s="75"/>
      <c r="BT356" s="75"/>
      <c r="BU356" s="75"/>
      <c r="BV356" s="75"/>
      <c r="BW356" s="75"/>
      <c r="BX356" s="75"/>
      <c r="BY356" s="75"/>
      <c r="BZ356" s="75"/>
      <c r="CA356" s="75"/>
      <c r="CB356" s="75"/>
      <c r="CC356" s="75"/>
      <c r="CD356" s="75"/>
      <c r="CE356" s="75"/>
      <c r="CF356" s="75"/>
      <c r="CG356" s="75"/>
      <c r="CH356" s="75"/>
      <c r="CI356" s="75"/>
      <c r="CJ356" s="75"/>
      <c r="CK356" s="75"/>
      <c r="CL356" s="75"/>
      <c r="CM356" s="75"/>
      <c r="CN356" s="75"/>
      <c r="CO356" s="75"/>
      <c r="CP356" s="75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</row>
    <row r="357" spans="1:173" s="25" customFormat="1" ht="30" x14ac:dyDescent="0.25">
      <c r="A357" s="379" t="s">
        <v>63</v>
      </c>
      <c r="B357" s="94"/>
      <c r="C357" s="95">
        <v>160</v>
      </c>
      <c r="D357" s="189"/>
      <c r="E357" s="191"/>
      <c r="F357" s="190">
        <v>2.15</v>
      </c>
      <c r="G357" s="97">
        <v>2.29</v>
      </c>
      <c r="H357" s="97">
        <v>12.09</v>
      </c>
      <c r="I357" s="190">
        <v>65.16</v>
      </c>
      <c r="J357" s="297" t="s">
        <v>329</v>
      </c>
      <c r="K357" s="79"/>
      <c r="L357" s="79"/>
      <c r="M357" s="79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  <c r="AJ357" s="75"/>
      <c r="AK357" s="75"/>
      <c r="AL357" s="75"/>
      <c r="AM357" s="75"/>
      <c r="AN357" s="75"/>
      <c r="AO357" s="75"/>
      <c r="AP357" s="75"/>
      <c r="AQ357" s="75"/>
      <c r="AR357" s="75"/>
      <c r="AS357" s="75"/>
      <c r="AT357" s="75"/>
      <c r="AU357" s="75"/>
      <c r="AV357" s="75"/>
      <c r="AW357" s="75"/>
      <c r="AX357" s="75"/>
      <c r="AY357" s="75"/>
      <c r="AZ357" s="75"/>
      <c r="BA357" s="75"/>
      <c r="BB357" s="75"/>
      <c r="BC357" s="75"/>
      <c r="BD357" s="75"/>
      <c r="BE357" s="75"/>
      <c r="BF357" s="75"/>
      <c r="BG357" s="75"/>
      <c r="BH357" s="75"/>
      <c r="BI357" s="75"/>
      <c r="BJ357" s="75"/>
      <c r="BK357" s="75"/>
      <c r="BL357" s="75"/>
      <c r="BM357" s="75"/>
      <c r="BN357" s="75"/>
      <c r="BO357" s="75"/>
      <c r="BP357" s="75"/>
      <c r="BQ357" s="75"/>
      <c r="BR357" s="75"/>
      <c r="BS357" s="75"/>
      <c r="BT357" s="75"/>
      <c r="BU357" s="75"/>
      <c r="BV357" s="75"/>
      <c r="BW357" s="75"/>
      <c r="BX357" s="75"/>
      <c r="BY357" s="75"/>
      <c r="BZ357" s="75"/>
      <c r="CA357" s="75"/>
      <c r="CB357" s="75"/>
      <c r="CC357" s="75"/>
      <c r="CD357" s="75"/>
      <c r="CE357" s="75"/>
      <c r="CF357" s="75"/>
      <c r="CG357" s="75"/>
      <c r="CH357" s="75"/>
      <c r="CI357" s="75"/>
      <c r="CJ357" s="75"/>
      <c r="CK357" s="75"/>
      <c r="CL357" s="75"/>
      <c r="CM357" s="75"/>
      <c r="CN357" s="75"/>
      <c r="CO357" s="75"/>
      <c r="CP357" s="75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</row>
    <row r="358" spans="1:173" s="25" customFormat="1" x14ac:dyDescent="0.25">
      <c r="A358" s="379"/>
      <c r="B358" s="94" t="s">
        <v>64</v>
      </c>
      <c r="C358" s="95"/>
      <c r="D358" s="99">
        <v>1.3</v>
      </c>
      <c r="E358" s="95">
        <v>1.3</v>
      </c>
      <c r="F358" s="190"/>
      <c r="G358" s="97"/>
      <c r="H358" s="97"/>
      <c r="I358" s="190"/>
      <c r="J358" s="297"/>
      <c r="K358" s="79"/>
      <c r="L358" s="79"/>
      <c r="M358" s="79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75"/>
      <c r="CB358" s="75"/>
      <c r="CC358" s="75"/>
      <c r="CD358" s="75"/>
      <c r="CE358" s="75"/>
      <c r="CF358" s="75"/>
      <c r="CG358" s="75"/>
      <c r="CH358" s="75"/>
      <c r="CI358" s="75"/>
      <c r="CJ358" s="75"/>
      <c r="CK358" s="75"/>
      <c r="CL358" s="75"/>
      <c r="CM358" s="75"/>
      <c r="CN358" s="75"/>
      <c r="CO358" s="75"/>
      <c r="CP358" s="75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</row>
    <row r="359" spans="1:173" s="25" customFormat="1" x14ac:dyDescent="0.25">
      <c r="A359" s="375"/>
      <c r="B359" s="94" t="s">
        <v>18</v>
      </c>
      <c r="C359" s="95"/>
      <c r="D359" s="99">
        <v>7</v>
      </c>
      <c r="E359" s="95">
        <v>7</v>
      </c>
      <c r="F359" s="190"/>
      <c r="G359" s="97"/>
      <c r="H359" s="97"/>
      <c r="I359" s="190"/>
      <c r="J359" s="297"/>
      <c r="K359" s="79"/>
      <c r="L359" s="79"/>
      <c r="M359" s="79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75"/>
      <c r="CB359" s="75"/>
      <c r="CC359" s="75"/>
      <c r="CD359" s="75"/>
      <c r="CE359" s="75"/>
      <c r="CF359" s="75"/>
      <c r="CG359" s="75"/>
      <c r="CH359" s="75"/>
      <c r="CI359" s="75"/>
      <c r="CJ359" s="75"/>
      <c r="CK359" s="75"/>
      <c r="CL359" s="75"/>
      <c r="CM359" s="75"/>
      <c r="CN359" s="75"/>
      <c r="CO359" s="75"/>
      <c r="CP359" s="75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</row>
    <row r="360" spans="1:173" s="25" customFormat="1" x14ac:dyDescent="0.25">
      <c r="A360" s="213"/>
      <c r="B360" s="94" t="s">
        <v>16</v>
      </c>
      <c r="C360" s="95"/>
      <c r="D360" s="99">
        <v>80</v>
      </c>
      <c r="E360" s="95">
        <v>80</v>
      </c>
      <c r="F360" s="190"/>
      <c r="G360" s="97"/>
      <c r="H360" s="97"/>
      <c r="I360" s="190"/>
      <c r="J360" s="297"/>
      <c r="K360" s="79"/>
      <c r="L360" s="79"/>
      <c r="M360" s="79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75"/>
      <c r="CB360" s="75"/>
      <c r="CC360" s="75"/>
      <c r="CD360" s="75"/>
      <c r="CE360" s="75"/>
      <c r="CF360" s="75"/>
      <c r="CG360" s="75"/>
      <c r="CH360" s="75"/>
      <c r="CI360" s="75"/>
      <c r="CJ360" s="75"/>
      <c r="CK360" s="75"/>
      <c r="CL360" s="75"/>
      <c r="CM360" s="75"/>
      <c r="CN360" s="75"/>
      <c r="CO360" s="75"/>
      <c r="CP360" s="75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</row>
    <row r="361" spans="1:173" s="25" customFormat="1" x14ac:dyDescent="0.25">
      <c r="A361" s="213"/>
      <c r="B361" s="94" t="s">
        <v>52</v>
      </c>
      <c r="C361" s="95"/>
      <c r="D361" s="99">
        <v>90</v>
      </c>
      <c r="E361" s="95">
        <v>90</v>
      </c>
      <c r="F361" s="190"/>
      <c r="G361" s="97"/>
      <c r="H361" s="96"/>
      <c r="I361" s="190"/>
      <c r="J361" s="297"/>
      <c r="K361" s="79"/>
      <c r="L361" s="79"/>
      <c r="M361" s="79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75"/>
      <c r="CB361" s="75"/>
      <c r="CC361" s="75"/>
      <c r="CD361" s="75"/>
      <c r="CE361" s="75"/>
      <c r="CF361" s="75"/>
      <c r="CG361" s="75"/>
      <c r="CH361" s="75"/>
      <c r="CI361" s="75"/>
      <c r="CJ361" s="75"/>
      <c r="CK361" s="75"/>
      <c r="CL361" s="75"/>
      <c r="CM361" s="75"/>
      <c r="CN361" s="75"/>
      <c r="CO361" s="75"/>
      <c r="CP361" s="75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</row>
    <row r="362" spans="1:173" s="25" customFormat="1" ht="30" x14ac:dyDescent="0.25">
      <c r="A362" s="379" t="s">
        <v>23</v>
      </c>
      <c r="B362" s="94"/>
      <c r="C362" s="192" t="s">
        <v>158</v>
      </c>
      <c r="D362" s="189"/>
      <c r="E362" s="191"/>
      <c r="F362" s="99">
        <v>1.9</v>
      </c>
      <c r="G362" s="95">
        <v>4.4000000000000004</v>
      </c>
      <c r="H362" s="100">
        <v>13</v>
      </c>
      <c r="I362" s="95">
        <v>99</v>
      </c>
      <c r="J362" s="297" t="s">
        <v>24</v>
      </c>
      <c r="K362" s="79"/>
      <c r="L362" s="79"/>
      <c r="M362" s="79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75"/>
      <c r="CB362" s="75"/>
      <c r="CC362" s="75"/>
      <c r="CD362" s="75"/>
      <c r="CE362" s="75"/>
      <c r="CF362" s="75"/>
      <c r="CG362" s="75"/>
      <c r="CH362" s="75"/>
      <c r="CI362" s="75"/>
      <c r="CJ362" s="75"/>
      <c r="CK362" s="75"/>
      <c r="CL362" s="75"/>
      <c r="CM362" s="75"/>
      <c r="CN362" s="75"/>
      <c r="CO362" s="75"/>
      <c r="CP362" s="75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</row>
    <row r="363" spans="1:173" s="25" customFormat="1" x14ac:dyDescent="0.25">
      <c r="A363" s="379"/>
      <c r="B363" s="94" t="s">
        <v>25</v>
      </c>
      <c r="C363" s="95"/>
      <c r="D363" s="99">
        <v>25</v>
      </c>
      <c r="E363" s="95">
        <v>25</v>
      </c>
      <c r="F363" s="99"/>
      <c r="G363" s="95"/>
      <c r="H363" s="95"/>
      <c r="I363" s="95"/>
      <c r="J363" s="297"/>
      <c r="K363" s="79"/>
      <c r="L363" s="79"/>
      <c r="M363" s="79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75"/>
      <c r="CB363" s="75"/>
      <c r="CC363" s="75"/>
      <c r="CD363" s="75"/>
      <c r="CE363" s="75"/>
      <c r="CF363" s="75"/>
      <c r="CG363" s="75"/>
      <c r="CH363" s="75"/>
      <c r="CI363" s="75"/>
      <c r="CJ363" s="75"/>
      <c r="CK363" s="75"/>
      <c r="CL363" s="75"/>
      <c r="CM363" s="75"/>
      <c r="CN363" s="75"/>
      <c r="CO363" s="75"/>
      <c r="CP363" s="75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</row>
    <row r="364" spans="1:173" s="25" customFormat="1" ht="15.75" thickBot="1" x14ac:dyDescent="0.3">
      <c r="A364" s="379"/>
      <c r="B364" s="94" t="s">
        <v>20</v>
      </c>
      <c r="C364" s="95"/>
      <c r="D364" s="99">
        <v>5</v>
      </c>
      <c r="E364" s="95">
        <v>5</v>
      </c>
      <c r="F364" s="99" t="s">
        <v>1</v>
      </c>
      <c r="G364" s="95"/>
      <c r="H364" s="95"/>
      <c r="I364" s="95"/>
      <c r="J364" s="297"/>
      <c r="K364" s="79"/>
      <c r="L364" s="79"/>
      <c r="M364" s="79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75"/>
      <c r="CB364" s="75"/>
      <c r="CC364" s="75"/>
      <c r="CD364" s="75"/>
      <c r="CE364" s="75"/>
      <c r="CF364" s="75"/>
      <c r="CG364" s="75"/>
      <c r="CH364" s="75"/>
      <c r="CI364" s="75"/>
      <c r="CJ364" s="75"/>
      <c r="CK364" s="75"/>
      <c r="CL364" s="75"/>
      <c r="CM364" s="75"/>
      <c r="CN364" s="75"/>
      <c r="CO364" s="75"/>
      <c r="CP364" s="75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</row>
    <row r="365" spans="1:173" s="25" customFormat="1" ht="15.75" thickBot="1" x14ac:dyDescent="0.3">
      <c r="A365" s="380" t="s">
        <v>26</v>
      </c>
      <c r="B365" s="235"/>
      <c r="C365" s="236">
        <v>343</v>
      </c>
      <c r="D365" s="292"/>
      <c r="E365" s="236"/>
      <c r="F365" s="224">
        <f>SUM(F349:F364)</f>
        <v>10.200000000000001</v>
      </c>
      <c r="G365" s="224">
        <f>SUM(G349:G364)</f>
        <v>12.610000000000001</v>
      </c>
      <c r="H365" s="224">
        <f>SUM(H349:H364)</f>
        <v>39.49</v>
      </c>
      <c r="I365" s="224">
        <f>SUM(I349:I364)</f>
        <v>299.15999999999997</v>
      </c>
      <c r="J365" s="377"/>
      <c r="K365" s="79"/>
      <c r="L365" s="79"/>
      <c r="M365" s="79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75"/>
      <c r="CB365" s="75"/>
      <c r="CC365" s="75"/>
      <c r="CD365" s="75"/>
      <c r="CE365" s="75"/>
      <c r="CF365" s="75"/>
      <c r="CG365" s="75"/>
      <c r="CH365" s="75"/>
      <c r="CI365" s="75"/>
      <c r="CJ365" s="75"/>
      <c r="CK365" s="75"/>
      <c r="CL365" s="75"/>
      <c r="CM365" s="75"/>
      <c r="CN365" s="75"/>
      <c r="CO365" s="75"/>
      <c r="CP365" s="7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</row>
    <row r="366" spans="1:173" x14ac:dyDescent="0.25">
      <c r="A366" s="379" t="s">
        <v>27</v>
      </c>
      <c r="C366" s="95">
        <v>125</v>
      </c>
      <c r="D366" s="100">
        <v>125</v>
      </c>
      <c r="E366" s="95">
        <v>125</v>
      </c>
      <c r="F366" s="190">
        <v>0.3</v>
      </c>
      <c r="G366" s="97">
        <v>0</v>
      </c>
      <c r="H366" s="96">
        <v>10</v>
      </c>
      <c r="I366" s="97">
        <v>40</v>
      </c>
      <c r="J366" s="297" t="s">
        <v>272</v>
      </c>
    </row>
    <row r="367" spans="1:173" ht="15.75" thickBot="1" x14ac:dyDescent="0.3">
      <c r="A367" s="379" t="s">
        <v>196</v>
      </c>
      <c r="C367" s="95"/>
      <c r="D367" s="100"/>
      <c r="E367" s="95"/>
      <c r="F367" s="190"/>
      <c r="G367" s="97"/>
      <c r="I367" s="97"/>
      <c r="J367" s="297"/>
    </row>
    <row r="368" spans="1:173" ht="15.75" thickBot="1" x14ac:dyDescent="0.3">
      <c r="A368" s="380" t="s">
        <v>26</v>
      </c>
      <c r="B368" s="235"/>
      <c r="C368" s="236">
        <v>125</v>
      </c>
      <c r="D368" s="234"/>
      <c r="E368" s="226"/>
      <c r="F368" s="224">
        <f>SUM(F366)</f>
        <v>0.3</v>
      </c>
      <c r="G368" s="224">
        <f>SUM(G366)</f>
        <v>0</v>
      </c>
      <c r="H368" s="224">
        <f>SUM(H366)</f>
        <v>10</v>
      </c>
      <c r="I368" s="224">
        <f>SUM(I366)</f>
        <v>40</v>
      </c>
      <c r="J368" s="377"/>
    </row>
    <row r="369" spans="1:173" ht="15.75" thickBot="1" x14ac:dyDescent="0.3">
      <c r="A369" s="378"/>
      <c r="B369" s="239"/>
      <c r="C369" s="240">
        <v>468</v>
      </c>
      <c r="D369" s="239"/>
      <c r="E369" s="212"/>
      <c r="F369" s="241">
        <f>F365+F368</f>
        <v>10.500000000000002</v>
      </c>
      <c r="G369" s="241">
        <f>G365+G368</f>
        <v>12.610000000000001</v>
      </c>
      <c r="H369" s="241">
        <f>H365+H368</f>
        <v>49.49</v>
      </c>
      <c r="I369" s="241">
        <f>I365+I368</f>
        <v>339.15999999999997</v>
      </c>
      <c r="J369" s="376"/>
    </row>
    <row r="370" spans="1:173" x14ac:dyDescent="0.25">
      <c r="A370" s="378"/>
      <c r="B370" s="239" t="s">
        <v>28</v>
      </c>
      <c r="C370" s="389"/>
      <c r="D370" s="284"/>
      <c r="E370" s="390"/>
      <c r="F370" s="241"/>
      <c r="G370" s="211"/>
      <c r="H370" s="241"/>
      <c r="I370" s="211"/>
      <c r="J370" s="376"/>
    </row>
    <row r="371" spans="1:173" s="42" customFormat="1" x14ac:dyDescent="0.25">
      <c r="A371" s="379" t="s">
        <v>413</v>
      </c>
      <c r="B371" s="229"/>
      <c r="C371" s="230">
        <v>30</v>
      </c>
      <c r="D371" s="231"/>
      <c r="E371" s="97"/>
      <c r="F371" s="231">
        <v>0.21</v>
      </c>
      <c r="G371" s="97">
        <v>0.03</v>
      </c>
      <c r="H371" s="231">
        <v>0.56999999999999995</v>
      </c>
      <c r="I371" s="190">
        <v>3.39</v>
      </c>
      <c r="J371" s="97" t="s">
        <v>349</v>
      </c>
      <c r="K371" s="79"/>
      <c r="L371" s="79"/>
      <c r="M371" s="79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7"/>
      <c r="DF371" s="77"/>
      <c r="DG371" s="77"/>
      <c r="DH371" s="77"/>
      <c r="DI371" s="77"/>
      <c r="DJ371" s="77"/>
      <c r="DK371" s="77"/>
      <c r="DL371" s="77"/>
      <c r="DM371" s="77"/>
      <c r="DN371" s="77"/>
      <c r="DO371" s="77"/>
      <c r="DP371" s="77"/>
      <c r="DQ371" s="77"/>
      <c r="DR371" s="77"/>
      <c r="DS371" s="77"/>
      <c r="DT371" s="77"/>
      <c r="DU371" s="77"/>
      <c r="DV371" s="77"/>
      <c r="DW371" s="77"/>
      <c r="DX371" s="77"/>
      <c r="DY371" s="77"/>
      <c r="DZ371" s="77"/>
      <c r="EA371" s="77"/>
      <c r="EB371" s="77"/>
      <c r="EC371" s="77"/>
      <c r="ED371" s="77"/>
      <c r="EE371" s="77"/>
      <c r="EF371" s="77"/>
      <c r="EG371" s="77"/>
      <c r="EH371" s="77"/>
      <c r="EI371" s="77"/>
      <c r="EJ371" s="77"/>
      <c r="EK371" s="77"/>
      <c r="EL371" s="77"/>
      <c r="EM371" s="77"/>
      <c r="EN371" s="77"/>
      <c r="EO371" s="77"/>
      <c r="EP371" s="77"/>
      <c r="EQ371" s="77"/>
      <c r="ER371" s="77"/>
      <c r="ES371" s="77"/>
      <c r="ET371" s="77"/>
      <c r="EU371" s="77"/>
      <c r="EV371" s="77"/>
      <c r="EW371" s="77"/>
      <c r="EX371" s="77"/>
      <c r="EY371" s="77"/>
      <c r="EZ371" s="77"/>
      <c r="FA371" s="77"/>
      <c r="FB371" s="77"/>
      <c r="FC371" s="77"/>
      <c r="FD371" s="77"/>
      <c r="FE371" s="77"/>
      <c r="FF371" s="77"/>
      <c r="FG371" s="77"/>
      <c r="FH371" s="77"/>
      <c r="FI371" s="77"/>
      <c r="FJ371" s="77"/>
      <c r="FK371" s="77"/>
      <c r="FL371" s="77"/>
    </row>
    <row r="372" spans="1:173" s="42" customFormat="1" x14ac:dyDescent="0.25">
      <c r="A372" s="379"/>
      <c r="B372" s="229" t="s">
        <v>414</v>
      </c>
      <c r="C372" s="230"/>
      <c r="D372" s="231">
        <v>30.6</v>
      </c>
      <c r="E372" s="97">
        <v>30</v>
      </c>
      <c r="F372" s="231"/>
      <c r="G372" s="97"/>
      <c r="H372" s="231"/>
      <c r="I372" s="190"/>
      <c r="J372" s="102"/>
      <c r="K372" s="79"/>
      <c r="L372" s="79"/>
      <c r="M372" s="79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7"/>
      <c r="DF372" s="77"/>
      <c r="DG372" s="77"/>
      <c r="DH372" s="77"/>
      <c r="DI372" s="77"/>
      <c r="DJ372" s="77"/>
      <c r="DK372" s="77"/>
      <c r="DL372" s="77"/>
      <c r="DM372" s="77"/>
      <c r="DN372" s="77"/>
      <c r="DO372" s="77"/>
      <c r="DP372" s="77"/>
      <c r="DQ372" s="77"/>
      <c r="DR372" s="77"/>
      <c r="DS372" s="77"/>
      <c r="DT372" s="77"/>
      <c r="DU372" s="77"/>
      <c r="DV372" s="77"/>
      <c r="DW372" s="77"/>
      <c r="DX372" s="77"/>
      <c r="DY372" s="77"/>
      <c r="DZ372" s="77"/>
      <c r="EA372" s="77"/>
      <c r="EB372" s="77"/>
      <c r="EC372" s="77"/>
      <c r="ED372" s="77"/>
      <c r="EE372" s="77"/>
      <c r="EF372" s="77"/>
      <c r="EG372" s="77"/>
      <c r="EH372" s="77"/>
      <c r="EI372" s="77"/>
      <c r="EJ372" s="77"/>
      <c r="EK372" s="77"/>
      <c r="EL372" s="77"/>
      <c r="EM372" s="77"/>
      <c r="EN372" s="77"/>
      <c r="EO372" s="77"/>
      <c r="EP372" s="77"/>
      <c r="EQ372" s="77"/>
      <c r="ER372" s="77"/>
      <c r="ES372" s="77"/>
      <c r="ET372" s="77"/>
      <c r="EU372" s="77"/>
      <c r="EV372" s="77"/>
      <c r="EW372" s="77"/>
      <c r="EX372" s="77"/>
      <c r="EY372" s="77"/>
      <c r="EZ372" s="77"/>
      <c r="FA372" s="77"/>
      <c r="FB372" s="77"/>
      <c r="FC372" s="77"/>
      <c r="FD372" s="77"/>
      <c r="FE372" s="77"/>
      <c r="FF372" s="77"/>
      <c r="FG372" s="77"/>
      <c r="FH372" s="77"/>
      <c r="FI372" s="77"/>
      <c r="FJ372" s="77"/>
      <c r="FK372" s="77"/>
      <c r="FL372" s="77"/>
    </row>
    <row r="373" spans="1:173" x14ac:dyDescent="0.25">
      <c r="A373" s="124" t="s">
        <v>371</v>
      </c>
      <c r="B373" s="85"/>
      <c r="C373" s="126" t="s">
        <v>208</v>
      </c>
      <c r="D373" s="131"/>
      <c r="E373" s="86"/>
      <c r="F373" s="82">
        <v>2.9</v>
      </c>
      <c r="G373" s="82">
        <v>4.53</v>
      </c>
      <c r="H373" s="83">
        <v>14.21</v>
      </c>
      <c r="I373" s="84">
        <v>109</v>
      </c>
      <c r="J373" s="87" t="s">
        <v>218</v>
      </c>
    </row>
    <row r="374" spans="1:173" x14ac:dyDescent="0.25">
      <c r="A374" s="379"/>
      <c r="B374" s="94" t="s">
        <v>203</v>
      </c>
      <c r="C374" s="192"/>
      <c r="D374" s="95">
        <v>22.62</v>
      </c>
      <c r="E374" s="100">
        <v>14.7</v>
      </c>
      <c r="F374" s="190"/>
      <c r="G374" s="190"/>
      <c r="H374" s="190"/>
      <c r="I374" s="190"/>
      <c r="J374" s="297"/>
    </row>
    <row r="375" spans="1:173" x14ac:dyDescent="0.25">
      <c r="A375" s="122"/>
      <c r="B375" s="85" t="s">
        <v>29</v>
      </c>
      <c r="C375" s="126"/>
      <c r="D375" s="131">
        <v>52.08</v>
      </c>
      <c r="E375" s="86">
        <v>38.299999999999997</v>
      </c>
      <c r="F375" s="82"/>
      <c r="G375" s="82"/>
      <c r="H375" s="83"/>
      <c r="I375" s="84"/>
      <c r="J375" s="87"/>
    </row>
    <row r="376" spans="1:173" x14ac:dyDescent="0.25">
      <c r="A376" s="122"/>
      <c r="B376" s="85" t="s">
        <v>30</v>
      </c>
      <c r="C376" s="126"/>
      <c r="D376" s="131">
        <v>34.44</v>
      </c>
      <c r="E376" s="86">
        <v>25.9</v>
      </c>
      <c r="F376" s="82"/>
      <c r="G376" s="82"/>
      <c r="H376" s="83"/>
      <c r="I376" s="84"/>
      <c r="J376" s="87"/>
    </row>
    <row r="377" spans="1:173" s="25" customFormat="1" x14ac:dyDescent="0.25">
      <c r="A377" s="122"/>
      <c r="B377" s="85" t="s">
        <v>32</v>
      </c>
      <c r="C377" s="126"/>
      <c r="D377" s="131">
        <v>8.77</v>
      </c>
      <c r="E377" s="86">
        <v>6.6</v>
      </c>
      <c r="F377" s="82"/>
      <c r="G377" s="82"/>
      <c r="H377" s="83"/>
      <c r="I377" s="84"/>
      <c r="J377" s="87"/>
      <c r="K377" s="79"/>
      <c r="L377" s="79"/>
      <c r="M377" s="79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75"/>
      <c r="CB377" s="75"/>
      <c r="CC377" s="75"/>
      <c r="CD377" s="75"/>
      <c r="CE377" s="75"/>
      <c r="CF377" s="75"/>
      <c r="CG377" s="75"/>
      <c r="CH377" s="75"/>
      <c r="CI377" s="75"/>
      <c r="CJ377" s="75"/>
      <c r="CK377" s="75"/>
      <c r="CL377" s="75"/>
      <c r="CM377" s="75"/>
      <c r="CN377" s="75"/>
      <c r="CO377" s="75"/>
      <c r="CP377" s="75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</row>
    <row r="378" spans="1:173" s="25" customFormat="1" x14ac:dyDescent="0.25">
      <c r="A378" s="122"/>
      <c r="B378" s="85" t="s">
        <v>33</v>
      </c>
      <c r="C378" s="126"/>
      <c r="D378" s="131">
        <v>7.98</v>
      </c>
      <c r="E378" s="86">
        <v>6.7</v>
      </c>
      <c r="F378" s="82"/>
      <c r="G378" s="82"/>
      <c r="H378" s="83"/>
      <c r="I378" s="84"/>
      <c r="J378" s="87"/>
      <c r="K378" s="79"/>
      <c r="L378" s="79"/>
      <c r="M378" s="79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  <c r="AJ378" s="75"/>
      <c r="AK378" s="75"/>
      <c r="AL378" s="75"/>
      <c r="AM378" s="75"/>
      <c r="AN378" s="75"/>
      <c r="AO378" s="75"/>
      <c r="AP378" s="75"/>
      <c r="AQ378" s="75"/>
      <c r="AR378" s="75"/>
      <c r="AS378" s="75"/>
      <c r="AT378" s="75"/>
      <c r="AU378" s="75"/>
      <c r="AV378" s="75"/>
      <c r="AW378" s="75"/>
      <c r="AX378" s="75"/>
      <c r="AY378" s="75"/>
      <c r="AZ378" s="75"/>
      <c r="BA378" s="75"/>
      <c r="BB378" s="75"/>
      <c r="BC378" s="75"/>
      <c r="BD378" s="75"/>
      <c r="BE378" s="75"/>
      <c r="BF378" s="75"/>
      <c r="BG378" s="75"/>
      <c r="BH378" s="75"/>
      <c r="BI378" s="75"/>
      <c r="BJ378" s="75"/>
      <c r="BK378" s="75"/>
      <c r="BL378" s="75"/>
      <c r="BM378" s="75"/>
      <c r="BN378" s="75"/>
      <c r="BO378" s="75"/>
      <c r="BP378" s="75"/>
      <c r="BQ378" s="75"/>
      <c r="BR378" s="75"/>
      <c r="BS378" s="75"/>
      <c r="BT378" s="75"/>
      <c r="BU378" s="75"/>
      <c r="BV378" s="75"/>
      <c r="BW378" s="75"/>
      <c r="BX378" s="75"/>
      <c r="BY378" s="75"/>
      <c r="BZ378" s="75"/>
      <c r="CA378" s="75"/>
      <c r="CB378" s="75"/>
      <c r="CC378" s="75"/>
      <c r="CD378" s="75"/>
      <c r="CE378" s="75"/>
      <c r="CF378" s="75"/>
      <c r="CG378" s="75"/>
      <c r="CH378" s="75"/>
      <c r="CI378" s="75"/>
      <c r="CJ378" s="75"/>
      <c r="CK378" s="75"/>
      <c r="CL378" s="75"/>
      <c r="CM378" s="75"/>
      <c r="CN378" s="75"/>
      <c r="CO378" s="75"/>
      <c r="CP378" s="75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</row>
    <row r="379" spans="1:173" s="25" customFormat="1" x14ac:dyDescent="0.25">
      <c r="A379" s="122"/>
      <c r="B379" s="85" t="s">
        <v>34</v>
      </c>
      <c r="C379" s="126"/>
      <c r="D379" s="131">
        <v>2</v>
      </c>
      <c r="E379" s="86">
        <v>2</v>
      </c>
      <c r="F379" s="82"/>
      <c r="G379" s="82"/>
      <c r="H379" s="83"/>
      <c r="I379" s="84"/>
      <c r="J379" s="87"/>
      <c r="K379" s="79"/>
      <c r="L379" s="79"/>
      <c r="M379" s="79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75"/>
      <c r="AK379" s="75"/>
      <c r="AL379" s="75"/>
      <c r="AM379" s="75"/>
      <c r="AN379" s="75"/>
      <c r="AO379" s="75"/>
      <c r="AP379" s="75"/>
      <c r="AQ379" s="75"/>
      <c r="AR379" s="75"/>
      <c r="AS379" s="75"/>
      <c r="AT379" s="75"/>
      <c r="AU379" s="75"/>
      <c r="AV379" s="75"/>
      <c r="AW379" s="75"/>
      <c r="AX379" s="75"/>
      <c r="AY379" s="75"/>
      <c r="AZ379" s="75"/>
      <c r="BA379" s="75"/>
      <c r="BB379" s="75"/>
      <c r="BC379" s="75"/>
      <c r="BD379" s="75"/>
      <c r="BE379" s="75"/>
      <c r="BF379" s="75"/>
      <c r="BG379" s="75"/>
      <c r="BH379" s="75"/>
      <c r="BI379" s="75"/>
      <c r="BJ379" s="75"/>
      <c r="BK379" s="75"/>
      <c r="BL379" s="75"/>
      <c r="BM379" s="75"/>
      <c r="BN379" s="75"/>
      <c r="BO379" s="75"/>
      <c r="BP379" s="75"/>
      <c r="BQ379" s="75"/>
      <c r="BR379" s="75"/>
      <c r="BS379" s="75"/>
      <c r="BT379" s="75"/>
      <c r="BU379" s="75"/>
      <c r="BV379" s="75"/>
      <c r="BW379" s="75"/>
      <c r="BX379" s="75"/>
      <c r="BY379" s="75"/>
      <c r="BZ379" s="75"/>
      <c r="CA379" s="75"/>
      <c r="CB379" s="75"/>
      <c r="CC379" s="75"/>
      <c r="CD379" s="75"/>
      <c r="CE379" s="75"/>
      <c r="CF379" s="75"/>
      <c r="CG379" s="75"/>
      <c r="CH379" s="75"/>
      <c r="CI379" s="75"/>
      <c r="CJ379" s="75"/>
      <c r="CK379" s="75"/>
      <c r="CL379" s="75"/>
      <c r="CM379" s="75"/>
      <c r="CN379" s="75"/>
      <c r="CO379" s="75"/>
      <c r="CP379" s="75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</row>
    <row r="380" spans="1:173" s="25" customFormat="1" x14ac:dyDescent="0.25">
      <c r="A380" s="122"/>
      <c r="B380" s="85" t="s">
        <v>18</v>
      </c>
      <c r="C380" s="126"/>
      <c r="D380" s="131">
        <v>1.3</v>
      </c>
      <c r="E380" s="86">
        <v>1.3</v>
      </c>
      <c r="F380" s="82"/>
      <c r="G380" s="82"/>
      <c r="H380" s="83"/>
      <c r="I380" s="84"/>
      <c r="J380" s="87"/>
      <c r="K380" s="79"/>
      <c r="L380" s="79"/>
      <c r="M380" s="79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5"/>
      <c r="AN380" s="75"/>
      <c r="AO380" s="75"/>
      <c r="AP380" s="75"/>
      <c r="AQ380" s="75"/>
      <c r="AR380" s="75"/>
      <c r="AS380" s="75"/>
      <c r="AT380" s="75"/>
      <c r="AU380" s="75"/>
      <c r="AV380" s="75"/>
      <c r="AW380" s="75"/>
      <c r="AX380" s="75"/>
      <c r="AY380" s="75"/>
      <c r="AZ380" s="75"/>
      <c r="BA380" s="75"/>
      <c r="BB380" s="75"/>
      <c r="BC380" s="75"/>
      <c r="BD380" s="75"/>
      <c r="BE380" s="75"/>
      <c r="BF380" s="75"/>
      <c r="BG380" s="75"/>
      <c r="BH380" s="75"/>
      <c r="BI380" s="75"/>
      <c r="BJ380" s="75"/>
      <c r="BK380" s="75"/>
      <c r="BL380" s="75"/>
      <c r="BM380" s="75"/>
      <c r="BN380" s="75"/>
      <c r="BO380" s="75"/>
      <c r="BP380" s="75"/>
      <c r="BQ380" s="75"/>
      <c r="BR380" s="75"/>
      <c r="BS380" s="75"/>
      <c r="BT380" s="75"/>
      <c r="BU380" s="75"/>
      <c r="BV380" s="75"/>
      <c r="BW380" s="75"/>
      <c r="BX380" s="75"/>
      <c r="BY380" s="75"/>
      <c r="BZ380" s="75"/>
      <c r="CA380" s="75"/>
      <c r="CB380" s="75"/>
      <c r="CC380" s="75"/>
      <c r="CD380" s="75"/>
      <c r="CE380" s="75"/>
      <c r="CF380" s="75"/>
      <c r="CG380" s="75"/>
      <c r="CH380" s="75"/>
      <c r="CI380" s="75"/>
      <c r="CJ380" s="75"/>
      <c r="CK380" s="75"/>
      <c r="CL380" s="75"/>
      <c r="CM380" s="75"/>
      <c r="CN380" s="75"/>
      <c r="CO380" s="75"/>
      <c r="CP380" s="75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</row>
    <row r="381" spans="1:173" s="25" customFormat="1" x14ac:dyDescent="0.25">
      <c r="A381" s="122"/>
      <c r="B381" s="85" t="s">
        <v>36</v>
      </c>
      <c r="C381" s="126"/>
      <c r="D381" s="131">
        <v>5</v>
      </c>
      <c r="E381" s="86">
        <v>5</v>
      </c>
      <c r="F381" s="82"/>
      <c r="G381" s="82"/>
      <c r="H381" s="83"/>
      <c r="I381" s="84"/>
      <c r="J381" s="87"/>
      <c r="K381" s="79"/>
      <c r="L381" s="79"/>
      <c r="M381" s="79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5"/>
      <c r="AN381" s="75"/>
      <c r="AO381" s="75"/>
      <c r="AP381" s="75"/>
      <c r="AQ381" s="75"/>
      <c r="AR381" s="75"/>
      <c r="AS381" s="75"/>
      <c r="AT381" s="75"/>
      <c r="AU381" s="75"/>
      <c r="AV381" s="75"/>
      <c r="AW381" s="75"/>
      <c r="AX381" s="75"/>
      <c r="AY381" s="75"/>
      <c r="AZ381" s="75"/>
      <c r="BA381" s="75"/>
      <c r="BB381" s="75"/>
      <c r="BC381" s="75"/>
      <c r="BD381" s="75"/>
      <c r="BE381" s="75"/>
      <c r="BF381" s="75"/>
      <c r="BG381" s="75"/>
      <c r="BH381" s="75"/>
      <c r="BI381" s="75"/>
      <c r="BJ381" s="75"/>
      <c r="BK381" s="75"/>
      <c r="BL381" s="75"/>
      <c r="BM381" s="75"/>
      <c r="BN381" s="75"/>
      <c r="BO381" s="75"/>
      <c r="BP381" s="75"/>
      <c r="BQ381" s="75"/>
      <c r="BR381" s="75"/>
      <c r="BS381" s="75"/>
      <c r="BT381" s="75"/>
      <c r="BU381" s="75"/>
      <c r="BV381" s="75"/>
      <c r="BW381" s="75"/>
      <c r="BX381" s="75"/>
      <c r="BY381" s="75"/>
      <c r="BZ381" s="75"/>
      <c r="CA381" s="75"/>
      <c r="CB381" s="75"/>
      <c r="CC381" s="75"/>
      <c r="CD381" s="75"/>
      <c r="CE381" s="75"/>
      <c r="CF381" s="75"/>
      <c r="CG381" s="75"/>
      <c r="CH381" s="75"/>
      <c r="CI381" s="75"/>
      <c r="CJ381" s="75"/>
      <c r="CK381" s="75"/>
      <c r="CL381" s="75"/>
      <c r="CM381" s="75"/>
      <c r="CN381" s="75"/>
      <c r="CO381" s="75"/>
      <c r="CP381" s="75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</row>
    <row r="382" spans="1:173" s="25" customFormat="1" x14ac:dyDescent="0.25">
      <c r="A382" s="122"/>
      <c r="B382" s="85" t="s">
        <v>19</v>
      </c>
      <c r="C382" s="126"/>
      <c r="D382" s="131">
        <v>0.5</v>
      </c>
      <c r="E382" s="86">
        <v>0.5</v>
      </c>
      <c r="F382" s="82"/>
      <c r="G382" s="82"/>
      <c r="H382" s="83"/>
      <c r="I382" s="84"/>
      <c r="J382" s="87"/>
      <c r="K382" s="79"/>
      <c r="L382" s="79"/>
      <c r="M382" s="79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75"/>
      <c r="AK382" s="75"/>
      <c r="AL382" s="75"/>
      <c r="AM382" s="75"/>
      <c r="AN382" s="75"/>
      <c r="AO382" s="75"/>
      <c r="AP382" s="75"/>
      <c r="AQ382" s="75"/>
      <c r="AR382" s="75"/>
      <c r="AS382" s="75"/>
      <c r="AT382" s="75"/>
      <c r="AU382" s="75"/>
      <c r="AV382" s="75"/>
      <c r="AW382" s="75"/>
      <c r="AX382" s="75"/>
      <c r="AY382" s="75"/>
      <c r="AZ382" s="75"/>
      <c r="BA382" s="75"/>
      <c r="BB382" s="75"/>
      <c r="BC382" s="75"/>
      <c r="BD382" s="75"/>
      <c r="BE382" s="75"/>
      <c r="BF382" s="75"/>
      <c r="BG382" s="75"/>
      <c r="BH382" s="75"/>
      <c r="BI382" s="75"/>
      <c r="BJ382" s="75"/>
      <c r="BK382" s="75"/>
      <c r="BL382" s="75"/>
      <c r="BM382" s="75"/>
      <c r="BN382" s="75"/>
      <c r="BO382" s="75"/>
      <c r="BP382" s="75"/>
      <c r="BQ382" s="75"/>
      <c r="BR382" s="75"/>
      <c r="BS382" s="75"/>
      <c r="BT382" s="75"/>
      <c r="BU382" s="75"/>
      <c r="BV382" s="75"/>
      <c r="BW382" s="75"/>
      <c r="BX382" s="75"/>
      <c r="BY382" s="75"/>
      <c r="BZ382" s="75"/>
      <c r="CA382" s="75"/>
      <c r="CB382" s="75"/>
      <c r="CC382" s="75"/>
      <c r="CD382" s="75"/>
      <c r="CE382" s="75"/>
      <c r="CF382" s="75"/>
      <c r="CG382" s="75"/>
      <c r="CH382" s="75"/>
      <c r="CI382" s="75"/>
      <c r="CJ382" s="75"/>
      <c r="CK382" s="75"/>
      <c r="CL382" s="75"/>
      <c r="CM382" s="75"/>
      <c r="CN382" s="75"/>
      <c r="CO382" s="75"/>
      <c r="CP382" s="75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</row>
    <row r="383" spans="1:173" s="25" customFormat="1" x14ac:dyDescent="0.25">
      <c r="A383" s="122"/>
      <c r="B383" s="85" t="s">
        <v>17</v>
      </c>
      <c r="C383" s="126"/>
      <c r="D383" s="131">
        <v>120</v>
      </c>
      <c r="E383" s="86">
        <v>120</v>
      </c>
      <c r="F383" s="82"/>
      <c r="G383" s="82"/>
      <c r="H383" s="83"/>
      <c r="I383" s="84"/>
      <c r="J383" s="87"/>
      <c r="K383" s="79"/>
      <c r="L383" s="79"/>
      <c r="M383" s="79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5"/>
      <c r="CA383" s="75"/>
      <c r="CB383" s="75"/>
      <c r="CC383" s="75"/>
      <c r="CD383" s="75"/>
      <c r="CE383" s="75"/>
      <c r="CF383" s="75"/>
      <c r="CG383" s="75"/>
      <c r="CH383" s="75"/>
      <c r="CI383" s="75"/>
      <c r="CJ383" s="75"/>
      <c r="CK383" s="75"/>
      <c r="CL383" s="75"/>
      <c r="CM383" s="75"/>
      <c r="CN383" s="75"/>
      <c r="CO383" s="75"/>
      <c r="CP383" s="75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</row>
    <row r="384" spans="1:173" s="25" customFormat="1" x14ac:dyDescent="0.25">
      <c r="A384" s="124" t="s">
        <v>311</v>
      </c>
      <c r="B384" s="102"/>
      <c r="C384" s="103">
        <v>130</v>
      </c>
      <c r="D384" s="104"/>
      <c r="E384" s="103"/>
      <c r="F384" s="104">
        <v>10</v>
      </c>
      <c r="G384" s="103">
        <v>11.5</v>
      </c>
      <c r="H384" s="104">
        <v>32</v>
      </c>
      <c r="I384" s="135">
        <v>272</v>
      </c>
      <c r="J384" s="105" t="s">
        <v>315</v>
      </c>
      <c r="K384" s="35"/>
      <c r="L384" s="79"/>
      <c r="M384" s="79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5"/>
      <c r="AN384" s="75"/>
      <c r="AO384" s="75"/>
      <c r="AP384" s="75"/>
      <c r="AQ384" s="75"/>
      <c r="AR384" s="75"/>
      <c r="AS384" s="75"/>
      <c r="AT384" s="75"/>
      <c r="AU384" s="75"/>
      <c r="AV384" s="75"/>
      <c r="AW384" s="75"/>
      <c r="AX384" s="75"/>
      <c r="AY384" s="75"/>
      <c r="AZ384" s="75"/>
      <c r="BA384" s="75"/>
      <c r="BB384" s="75"/>
      <c r="BC384" s="75"/>
      <c r="BD384" s="75"/>
      <c r="BE384" s="75"/>
      <c r="BF384" s="75"/>
      <c r="BG384" s="75"/>
      <c r="BH384" s="75"/>
      <c r="BI384" s="75"/>
      <c r="BJ384" s="75"/>
      <c r="BK384" s="75"/>
      <c r="BL384" s="75"/>
      <c r="BM384" s="75"/>
      <c r="BN384" s="75"/>
      <c r="BO384" s="75"/>
      <c r="BP384" s="75"/>
      <c r="BQ384" s="75"/>
      <c r="BR384" s="75"/>
      <c r="BS384" s="75"/>
      <c r="BT384" s="75"/>
      <c r="BU384" s="75"/>
      <c r="BV384" s="75"/>
      <c r="BW384" s="75"/>
      <c r="BX384" s="75"/>
      <c r="BY384" s="75"/>
      <c r="BZ384" s="75"/>
      <c r="CA384" s="75"/>
      <c r="CB384" s="75"/>
      <c r="CC384" s="75"/>
      <c r="CD384" s="75"/>
      <c r="CE384" s="75"/>
      <c r="CF384" s="75"/>
      <c r="CG384" s="75"/>
      <c r="CH384" s="75"/>
      <c r="CI384" s="75"/>
      <c r="CJ384" s="75"/>
      <c r="CK384" s="75"/>
      <c r="CL384" s="75"/>
      <c r="CM384" s="75"/>
      <c r="CN384" s="75"/>
      <c r="CO384" s="75"/>
      <c r="CP384" s="75"/>
    </row>
    <row r="385" spans="1:173" s="25" customFormat="1" x14ac:dyDescent="0.25">
      <c r="A385" s="124"/>
      <c r="B385" s="102" t="s">
        <v>81</v>
      </c>
      <c r="C385" s="103"/>
      <c r="D385" s="104">
        <v>85</v>
      </c>
      <c r="E385" s="103">
        <v>55.25</v>
      </c>
      <c r="F385" s="104"/>
      <c r="G385" s="103"/>
      <c r="H385" s="104"/>
      <c r="I385" s="135"/>
      <c r="J385" s="105"/>
      <c r="K385" s="35"/>
      <c r="L385" s="79"/>
      <c r="M385" s="79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75"/>
      <c r="BD385" s="75"/>
      <c r="BE385" s="75"/>
      <c r="BF385" s="75"/>
      <c r="BG385" s="75"/>
      <c r="BH385" s="75"/>
      <c r="BI385" s="75"/>
      <c r="BJ385" s="75"/>
      <c r="BK385" s="75"/>
      <c r="BL385" s="75"/>
      <c r="BM385" s="75"/>
      <c r="BN385" s="75"/>
      <c r="BO385" s="75"/>
      <c r="BP385" s="75"/>
      <c r="BQ385" s="75"/>
      <c r="BR385" s="75"/>
      <c r="BS385" s="75"/>
      <c r="BT385" s="75"/>
      <c r="BU385" s="75"/>
      <c r="BV385" s="75"/>
      <c r="BW385" s="75"/>
      <c r="BX385" s="75"/>
      <c r="BY385" s="75"/>
      <c r="BZ385" s="75"/>
      <c r="CA385" s="75"/>
      <c r="CB385" s="75"/>
      <c r="CC385" s="75"/>
      <c r="CD385" s="75"/>
      <c r="CE385" s="75"/>
      <c r="CF385" s="75"/>
      <c r="CG385" s="75"/>
      <c r="CH385" s="75"/>
      <c r="CI385" s="75"/>
      <c r="CJ385" s="75"/>
      <c r="CK385" s="75"/>
      <c r="CL385" s="75"/>
      <c r="CM385" s="75"/>
      <c r="CN385" s="75"/>
      <c r="CO385" s="75"/>
      <c r="CP385" s="75"/>
    </row>
    <row r="386" spans="1:173" s="25" customFormat="1" x14ac:dyDescent="0.25">
      <c r="A386" s="124"/>
      <c r="B386" s="102" t="s">
        <v>34</v>
      </c>
      <c r="C386" s="103"/>
      <c r="D386" s="104">
        <v>2.4</v>
      </c>
      <c r="E386" s="103">
        <v>2.4</v>
      </c>
      <c r="F386" s="104"/>
      <c r="G386" s="103"/>
      <c r="H386" s="104"/>
      <c r="I386" s="135"/>
      <c r="J386" s="105"/>
      <c r="K386" s="35"/>
      <c r="L386" s="79"/>
      <c r="M386" s="79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75"/>
      <c r="AN386" s="75"/>
      <c r="AO386" s="75"/>
      <c r="AP386" s="75"/>
      <c r="AQ386" s="75"/>
      <c r="AR386" s="75"/>
      <c r="AS386" s="75"/>
      <c r="AT386" s="75"/>
      <c r="AU386" s="75"/>
      <c r="AV386" s="75"/>
      <c r="AW386" s="75"/>
      <c r="AX386" s="75"/>
      <c r="AY386" s="75"/>
      <c r="AZ386" s="75"/>
      <c r="BA386" s="75"/>
      <c r="BB386" s="75"/>
      <c r="BC386" s="75"/>
      <c r="BD386" s="75"/>
      <c r="BE386" s="75"/>
      <c r="BF386" s="75"/>
      <c r="BG386" s="75"/>
      <c r="BH386" s="75"/>
      <c r="BI386" s="75"/>
      <c r="BJ386" s="75"/>
      <c r="BK386" s="75"/>
      <c r="BL386" s="75"/>
      <c r="BM386" s="75"/>
      <c r="BN386" s="75"/>
      <c r="BO386" s="75"/>
      <c r="BP386" s="75"/>
      <c r="BQ386" s="75"/>
      <c r="BR386" s="75"/>
      <c r="BS386" s="75"/>
      <c r="BT386" s="75"/>
      <c r="BU386" s="75"/>
      <c r="BV386" s="75"/>
      <c r="BW386" s="75"/>
      <c r="BX386" s="75"/>
      <c r="BY386" s="75"/>
      <c r="BZ386" s="75"/>
      <c r="CA386" s="75"/>
      <c r="CB386" s="75"/>
      <c r="CC386" s="75"/>
      <c r="CD386" s="75"/>
      <c r="CE386" s="75"/>
      <c r="CF386" s="75"/>
      <c r="CG386" s="75"/>
      <c r="CH386" s="75"/>
      <c r="CI386" s="75"/>
      <c r="CJ386" s="75"/>
      <c r="CK386" s="75"/>
      <c r="CL386" s="75"/>
      <c r="CM386" s="75"/>
      <c r="CN386" s="75"/>
      <c r="CO386" s="75"/>
      <c r="CP386" s="75"/>
    </row>
    <row r="387" spans="1:173" s="25" customFormat="1" x14ac:dyDescent="0.25">
      <c r="A387" s="124"/>
      <c r="B387" s="102" t="s">
        <v>310</v>
      </c>
      <c r="C387" s="103"/>
      <c r="D387" s="104"/>
      <c r="E387" s="103">
        <v>40.6</v>
      </c>
      <c r="F387" s="104"/>
      <c r="G387" s="103"/>
      <c r="H387" s="104"/>
      <c r="I387" s="135"/>
      <c r="J387" s="105"/>
      <c r="K387" s="35"/>
      <c r="L387" s="79"/>
      <c r="M387" s="79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5"/>
      <c r="AN387" s="75"/>
      <c r="AO387" s="75"/>
      <c r="AP387" s="75"/>
      <c r="AQ387" s="75"/>
      <c r="AR387" s="75"/>
      <c r="AS387" s="75"/>
      <c r="AT387" s="75"/>
      <c r="AU387" s="75"/>
      <c r="AV387" s="75"/>
      <c r="AW387" s="75"/>
      <c r="AX387" s="75"/>
      <c r="AY387" s="75"/>
      <c r="AZ387" s="75"/>
      <c r="BA387" s="75"/>
      <c r="BB387" s="75"/>
      <c r="BC387" s="75"/>
      <c r="BD387" s="75"/>
      <c r="BE387" s="75"/>
      <c r="BF387" s="75"/>
      <c r="BG387" s="75"/>
      <c r="BH387" s="75"/>
      <c r="BI387" s="75"/>
      <c r="BJ387" s="75"/>
      <c r="BK387" s="75"/>
      <c r="BL387" s="75"/>
      <c r="BM387" s="75"/>
      <c r="BN387" s="75"/>
      <c r="BO387" s="75"/>
      <c r="BP387" s="75"/>
      <c r="BQ387" s="75"/>
      <c r="BR387" s="75"/>
      <c r="BS387" s="75"/>
      <c r="BT387" s="75"/>
      <c r="BU387" s="75"/>
      <c r="BV387" s="75"/>
      <c r="BW387" s="75"/>
      <c r="BX387" s="75"/>
      <c r="BY387" s="75"/>
      <c r="BZ387" s="75"/>
      <c r="CA387" s="75"/>
      <c r="CB387" s="75"/>
      <c r="CC387" s="75"/>
      <c r="CD387" s="75"/>
      <c r="CE387" s="75"/>
      <c r="CF387" s="75"/>
      <c r="CG387" s="75"/>
      <c r="CH387" s="75"/>
      <c r="CI387" s="75"/>
      <c r="CJ387" s="75"/>
      <c r="CK387" s="75"/>
      <c r="CL387" s="75"/>
      <c r="CM387" s="75"/>
      <c r="CN387" s="75"/>
      <c r="CO387" s="75"/>
      <c r="CP387" s="75"/>
    </row>
    <row r="388" spans="1:173" s="25" customFormat="1" ht="17.25" customHeight="1" x14ac:dyDescent="0.25">
      <c r="A388" s="124"/>
      <c r="B388" s="102" t="s">
        <v>34</v>
      </c>
      <c r="C388" s="103"/>
      <c r="D388" s="104">
        <v>2.4</v>
      </c>
      <c r="E388" s="103">
        <v>2.4</v>
      </c>
      <c r="F388" s="104"/>
      <c r="G388" s="103"/>
      <c r="H388" s="104"/>
      <c r="I388" s="135"/>
      <c r="J388" s="105"/>
      <c r="K388" s="35"/>
      <c r="L388" s="79"/>
      <c r="M388" s="79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  <c r="AP388" s="75"/>
      <c r="AQ388" s="75"/>
      <c r="AR388" s="75"/>
      <c r="AS388" s="75"/>
      <c r="AT388" s="75"/>
      <c r="AU388" s="75"/>
      <c r="AV388" s="75"/>
      <c r="AW388" s="75"/>
      <c r="AX388" s="75"/>
      <c r="AY388" s="75"/>
      <c r="AZ388" s="75"/>
      <c r="BA388" s="75"/>
      <c r="BB388" s="75"/>
      <c r="BC388" s="75"/>
      <c r="BD388" s="75"/>
      <c r="BE388" s="75"/>
      <c r="BF388" s="75"/>
      <c r="BG388" s="75"/>
      <c r="BH388" s="75"/>
      <c r="BI388" s="75"/>
      <c r="BJ388" s="75"/>
      <c r="BK388" s="75"/>
      <c r="BL388" s="75"/>
      <c r="BM388" s="75"/>
      <c r="BN388" s="75"/>
      <c r="BO388" s="75"/>
      <c r="BP388" s="75"/>
      <c r="BQ388" s="75"/>
      <c r="BR388" s="75"/>
      <c r="BS388" s="75"/>
      <c r="BT388" s="75"/>
      <c r="BU388" s="75"/>
      <c r="BV388" s="75"/>
      <c r="BW388" s="75"/>
      <c r="BX388" s="75"/>
      <c r="BY388" s="75"/>
      <c r="BZ388" s="75"/>
      <c r="CA388" s="75"/>
      <c r="CB388" s="75"/>
      <c r="CC388" s="75"/>
      <c r="CD388" s="75"/>
      <c r="CE388" s="75"/>
      <c r="CF388" s="75"/>
      <c r="CG388" s="75"/>
      <c r="CH388" s="75"/>
      <c r="CI388" s="75"/>
      <c r="CJ388" s="75"/>
      <c r="CK388" s="75"/>
      <c r="CL388" s="75"/>
      <c r="CM388" s="75"/>
      <c r="CN388" s="75"/>
      <c r="CO388" s="75"/>
      <c r="CP388" s="75"/>
    </row>
    <row r="389" spans="1:173" s="25" customFormat="1" ht="17.25" customHeight="1" x14ac:dyDescent="0.25">
      <c r="A389" s="124"/>
      <c r="B389" s="102" t="s">
        <v>32</v>
      </c>
      <c r="C389" s="103"/>
      <c r="D389" s="104">
        <v>15.428000000000001</v>
      </c>
      <c r="E389" s="103">
        <v>11.6</v>
      </c>
      <c r="F389" s="104"/>
      <c r="G389" s="103"/>
      <c r="H389" s="104"/>
      <c r="I389" s="135"/>
      <c r="J389" s="105"/>
      <c r="K389" s="35"/>
      <c r="L389" s="79"/>
      <c r="M389" s="79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75"/>
      <c r="AR389" s="75"/>
      <c r="AS389" s="75"/>
      <c r="AT389" s="75"/>
      <c r="AU389" s="75"/>
      <c r="AV389" s="75"/>
      <c r="AW389" s="75"/>
      <c r="AX389" s="75"/>
      <c r="AY389" s="75"/>
      <c r="AZ389" s="75"/>
      <c r="BA389" s="75"/>
      <c r="BB389" s="75"/>
      <c r="BC389" s="75"/>
      <c r="BD389" s="75"/>
      <c r="BE389" s="75"/>
      <c r="BF389" s="75"/>
      <c r="BG389" s="75"/>
      <c r="BH389" s="75"/>
      <c r="BI389" s="75"/>
      <c r="BJ389" s="75"/>
      <c r="BK389" s="75"/>
      <c r="BL389" s="75"/>
      <c r="BM389" s="75"/>
      <c r="BN389" s="75"/>
      <c r="BO389" s="75"/>
      <c r="BP389" s="75"/>
      <c r="BQ389" s="75"/>
      <c r="BR389" s="75"/>
      <c r="BS389" s="75"/>
      <c r="BT389" s="75"/>
      <c r="BU389" s="75"/>
      <c r="BV389" s="75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75"/>
      <c r="CH389" s="75"/>
      <c r="CI389" s="75"/>
      <c r="CJ389" s="75"/>
      <c r="CK389" s="75"/>
      <c r="CL389" s="75"/>
      <c r="CM389" s="75"/>
      <c r="CN389" s="75"/>
      <c r="CO389" s="75"/>
      <c r="CP389" s="75"/>
    </row>
    <row r="390" spans="1:173" s="25" customFormat="1" ht="17.25" customHeight="1" thickBot="1" x14ac:dyDescent="0.3">
      <c r="A390" s="124"/>
      <c r="B390" s="102" t="s">
        <v>33</v>
      </c>
      <c r="C390" s="103"/>
      <c r="D390" s="104">
        <v>6.76</v>
      </c>
      <c r="E390" s="103">
        <v>5.68</v>
      </c>
      <c r="F390" s="104"/>
      <c r="G390" s="103"/>
      <c r="H390" s="104"/>
      <c r="I390" s="135"/>
      <c r="J390" s="105"/>
      <c r="K390" s="35"/>
      <c r="L390" s="79"/>
      <c r="M390" s="79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75"/>
      <c r="AL390" s="75"/>
      <c r="AM390" s="75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</row>
    <row r="391" spans="1:173" s="25" customFormat="1" ht="17.25" customHeight="1" x14ac:dyDescent="0.25">
      <c r="A391" s="125"/>
      <c r="B391" s="106" t="s">
        <v>187</v>
      </c>
      <c r="C391" s="107"/>
      <c r="D391" s="109">
        <v>31.28</v>
      </c>
      <c r="E391" s="282">
        <v>31.28</v>
      </c>
      <c r="F391" s="109"/>
      <c r="G391" s="110"/>
      <c r="H391" s="111"/>
      <c r="I391" s="112"/>
      <c r="J391" s="113"/>
      <c r="K391" s="35"/>
      <c r="L391" s="79"/>
      <c r="M391" s="79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75"/>
      <c r="AK391" s="75"/>
      <c r="AL391" s="75"/>
      <c r="AM391" s="75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75"/>
      <c r="BD391" s="75"/>
      <c r="BE391" s="75"/>
      <c r="BF391" s="75"/>
      <c r="BG391" s="75"/>
      <c r="BH391" s="75"/>
      <c r="BI391" s="75"/>
      <c r="BJ391" s="75"/>
      <c r="BK391" s="75"/>
      <c r="BL391" s="75"/>
      <c r="BM391" s="75"/>
      <c r="BN391" s="75"/>
      <c r="BO391" s="75"/>
      <c r="BP391" s="75"/>
      <c r="BQ391" s="75"/>
      <c r="BR391" s="75"/>
      <c r="BS391" s="75"/>
      <c r="BT391" s="75"/>
      <c r="BU391" s="75"/>
      <c r="BV391" s="75"/>
      <c r="BW391" s="75"/>
      <c r="BX391" s="75"/>
      <c r="BY391" s="75"/>
      <c r="BZ391" s="75"/>
      <c r="CA391" s="75"/>
      <c r="CB391" s="75"/>
      <c r="CC391" s="75"/>
      <c r="CD391" s="75"/>
      <c r="CE391" s="75"/>
      <c r="CF391" s="75"/>
      <c r="CG391" s="75"/>
      <c r="CH391" s="75"/>
      <c r="CI391" s="75"/>
      <c r="CJ391" s="75"/>
      <c r="CK391" s="75"/>
      <c r="CL391" s="75"/>
      <c r="CM391" s="75"/>
      <c r="CN391" s="75"/>
      <c r="CO391" s="75"/>
      <c r="CP391" s="75"/>
    </row>
    <row r="392" spans="1:173" s="25" customFormat="1" ht="17.25" customHeight="1" x14ac:dyDescent="0.25">
      <c r="A392" s="124"/>
      <c r="B392" s="102" t="s">
        <v>39</v>
      </c>
      <c r="C392" s="103"/>
      <c r="D392" s="115">
        <v>0.5</v>
      </c>
      <c r="E392" s="205">
        <v>0.5</v>
      </c>
      <c r="F392" s="115"/>
      <c r="G392" s="251"/>
      <c r="H392" s="104"/>
      <c r="I392" s="135"/>
      <c r="J392" s="105"/>
      <c r="K392" s="35"/>
      <c r="L392" s="79"/>
      <c r="M392" s="79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  <c r="AP392" s="75"/>
      <c r="AQ392" s="75"/>
      <c r="AR392" s="75"/>
      <c r="AS392" s="75"/>
      <c r="AT392" s="75"/>
      <c r="AU392" s="75"/>
      <c r="AV392" s="75"/>
      <c r="AW392" s="75"/>
      <c r="AX392" s="75"/>
      <c r="AY392" s="75"/>
      <c r="AZ392" s="75"/>
      <c r="BA392" s="75"/>
      <c r="BB392" s="75"/>
      <c r="BC392" s="75"/>
      <c r="BD392" s="75"/>
      <c r="BE392" s="75"/>
      <c r="BF392" s="75"/>
      <c r="BG392" s="75"/>
      <c r="BH392" s="75"/>
      <c r="BI392" s="75"/>
      <c r="BJ392" s="75"/>
      <c r="BK392" s="75"/>
      <c r="BL392" s="75"/>
      <c r="BM392" s="75"/>
      <c r="BN392" s="75"/>
      <c r="BO392" s="75"/>
      <c r="BP392" s="75"/>
      <c r="BQ392" s="75"/>
      <c r="BR392" s="75"/>
      <c r="BS392" s="75"/>
      <c r="BT392" s="75"/>
      <c r="BU392" s="75"/>
      <c r="BV392" s="75"/>
      <c r="BW392" s="75"/>
      <c r="BX392" s="75"/>
      <c r="BY392" s="75"/>
      <c r="BZ392" s="75"/>
      <c r="CA392" s="75"/>
      <c r="CB392" s="75"/>
      <c r="CC392" s="75"/>
      <c r="CD392" s="75"/>
      <c r="CE392" s="75"/>
      <c r="CF392" s="75"/>
      <c r="CG392" s="75"/>
      <c r="CH392" s="75"/>
      <c r="CI392" s="75"/>
      <c r="CJ392" s="75"/>
      <c r="CK392" s="75"/>
      <c r="CL392" s="75"/>
      <c r="CM392" s="75"/>
      <c r="CN392" s="75"/>
      <c r="CO392" s="75"/>
      <c r="CP392" s="75"/>
    </row>
    <row r="393" spans="1:173" s="25" customFormat="1" ht="17.25" customHeight="1" x14ac:dyDescent="0.25">
      <c r="A393" s="124"/>
      <c r="B393" s="102" t="s">
        <v>69</v>
      </c>
      <c r="C393" s="103"/>
      <c r="D393" s="115"/>
      <c r="E393" s="205">
        <v>89.4</v>
      </c>
      <c r="F393" s="115"/>
      <c r="G393" s="251"/>
      <c r="H393" s="104"/>
      <c r="I393" s="135"/>
      <c r="J393" s="105"/>
      <c r="K393" s="35"/>
      <c r="L393" s="79"/>
      <c r="M393" s="79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5"/>
      <c r="BC393" s="75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5"/>
      <c r="CA393" s="75"/>
      <c r="CB393" s="75"/>
      <c r="CC393" s="75"/>
      <c r="CD393" s="75"/>
      <c r="CE393" s="75"/>
      <c r="CF393" s="75"/>
      <c r="CG393" s="75"/>
      <c r="CH393" s="75"/>
      <c r="CI393" s="75"/>
      <c r="CJ393" s="75"/>
      <c r="CK393" s="75"/>
      <c r="CL393" s="75"/>
      <c r="CM393" s="75"/>
      <c r="CN393" s="75"/>
      <c r="CO393" s="75"/>
      <c r="CP393" s="75"/>
    </row>
    <row r="394" spans="1:173" s="25" customFormat="1" x14ac:dyDescent="0.25">
      <c r="A394" s="379" t="s">
        <v>431</v>
      </c>
      <c r="B394" s="94"/>
      <c r="C394" s="95">
        <v>150</v>
      </c>
      <c r="D394" s="278"/>
      <c r="E394" s="95"/>
      <c r="F394" s="190">
        <v>0.1</v>
      </c>
      <c r="G394" s="97">
        <v>0.1</v>
      </c>
      <c r="H394" s="96">
        <v>10.199999999999999</v>
      </c>
      <c r="I394" s="97">
        <v>42.1</v>
      </c>
      <c r="J394" s="297" t="s">
        <v>432</v>
      </c>
      <c r="K394" s="79"/>
      <c r="L394" s="79"/>
      <c r="M394" s="79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75"/>
      <c r="BD394" s="75"/>
      <c r="BE394" s="75"/>
      <c r="BF394" s="75"/>
      <c r="BG394" s="75"/>
      <c r="BH394" s="75"/>
      <c r="BI394" s="75"/>
      <c r="BJ394" s="75"/>
      <c r="BK394" s="75"/>
      <c r="BL394" s="75"/>
      <c r="BM394" s="75"/>
      <c r="BN394" s="75"/>
      <c r="BO394" s="75"/>
      <c r="BP394" s="75"/>
      <c r="BQ394" s="75"/>
      <c r="BR394" s="75"/>
      <c r="BS394" s="75"/>
      <c r="BT394" s="75"/>
      <c r="BU394" s="75"/>
      <c r="BV394" s="75"/>
      <c r="BW394" s="75"/>
      <c r="BX394" s="75"/>
      <c r="BY394" s="75"/>
      <c r="BZ394" s="75"/>
      <c r="CA394" s="75"/>
      <c r="CB394" s="75"/>
      <c r="CC394" s="75"/>
      <c r="CD394" s="75"/>
      <c r="CE394" s="75"/>
      <c r="CF394" s="75"/>
      <c r="CG394" s="75"/>
      <c r="CH394" s="75"/>
      <c r="CI394" s="75"/>
      <c r="CJ394" s="75"/>
      <c r="CK394" s="75"/>
      <c r="CL394" s="75"/>
      <c r="CM394" s="75"/>
      <c r="CN394" s="75"/>
      <c r="CO394" s="75"/>
      <c r="CP394" s="75"/>
      <c r="CQ394" s="75"/>
      <c r="CR394" s="75"/>
    </row>
    <row r="395" spans="1:173" s="25" customFormat="1" x14ac:dyDescent="0.25">
      <c r="A395" s="379"/>
      <c r="B395" s="94" t="s">
        <v>86</v>
      </c>
      <c r="C395" s="192"/>
      <c r="D395" s="278">
        <v>34</v>
      </c>
      <c r="E395" s="95">
        <v>30</v>
      </c>
      <c r="F395" s="190"/>
      <c r="G395" s="97"/>
      <c r="H395" s="96"/>
      <c r="I395" s="97"/>
      <c r="J395" s="297"/>
      <c r="K395" s="79"/>
      <c r="L395" s="79"/>
      <c r="M395" s="79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75"/>
      <c r="BD395" s="75"/>
      <c r="BE395" s="75"/>
      <c r="BF395" s="75"/>
      <c r="BG395" s="75"/>
      <c r="BH395" s="75"/>
      <c r="BI395" s="75"/>
      <c r="BJ395" s="75"/>
      <c r="BK395" s="75"/>
      <c r="BL395" s="75"/>
      <c r="BM395" s="75"/>
      <c r="BN395" s="75"/>
      <c r="BO395" s="75"/>
      <c r="BP395" s="75"/>
      <c r="BQ395" s="75"/>
      <c r="BR395" s="75"/>
      <c r="BS395" s="75"/>
      <c r="BT395" s="75"/>
      <c r="BU395" s="75"/>
      <c r="BV395" s="75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75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</row>
    <row r="396" spans="1:173" s="25" customFormat="1" x14ac:dyDescent="0.25">
      <c r="A396" s="379"/>
      <c r="B396" s="94" t="s">
        <v>18</v>
      </c>
      <c r="C396" s="192"/>
      <c r="D396" s="278">
        <v>4</v>
      </c>
      <c r="E396" s="95">
        <v>4</v>
      </c>
      <c r="F396" s="190"/>
      <c r="G396" s="97"/>
      <c r="H396" s="96"/>
      <c r="I396" s="97"/>
      <c r="J396" s="297"/>
      <c r="K396" s="79"/>
      <c r="L396" s="79"/>
      <c r="M396" s="79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75"/>
      <c r="AK396" s="75"/>
      <c r="AL396" s="75"/>
      <c r="AM396" s="75"/>
      <c r="AN396" s="75"/>
      <c r="AO396" s="75"/>
      <c r="AP396" s="75"/>
      <c r="AQ396" s="75"/>
      <c r="AR396" s="75"/>
      <c r="AS396" s="75"/>
      <c r="AT396" s="75"/>
      <c r="AU396" s="75"/>
      <c r="AV396" s="75"/>
      <c r="AW396" s="75"/>
      <c r="AX396" s="75"/>
      <c r="AY396" s="75"/>
      <c r="AZ396" s="75"/>
      <c r="BA396" s="75"/>
      <c r="BB396" s="75"/>
      <c r="BC396" s="75"/>
      <c r="BD396" s="75"/>
      <c r="BE396" s="75"/>
      <c r="BF396" s="75"/>
      <c r="BG396" s="75"/>
      <c r="BH396" s="75"/>
      <c r="BI396" s="75"/>
      <c r="BJ396" s="75"/>
      <c r="BK396" s="75"/>
      <c r="BL396" s="75"/>
      <c r="BM396" s="75"/>
      <c r="BN396" s="75"/>
      <c r="BO396" s="75"/>
      <c r="BP396" s="75"/>
      <c r="BQ396" s="75"/>
      <c r="BR396" s="75"/>
      <c r="BS396" s="75"/>
      <c r="BT396" s="75"/>
      <c r="BU396" s="75"/>
      <c r="BV396" s="75"/>
      <c r="BW396" s="75"/>
      <c r="BX396" s="75"/>
      <c r="BY396" s="75"/>
      <c r="BZ396" s="75"/>
      <c r="CA396" s="75"/>
      <c r="CB396" s="75"/>
      <c r="CC396" s="75"/>
      <c r="CD396" s="75"/>
      <c r="CE396" s="75"/>
      <c r="CF396" s="75"/>
      <c r="CG396" s="75"/>
      <c r="CH396" s="75"/>
      <c r="CI396" s="75"/>
      <c r="CJ396" s="75"/>
      <c r="CK396" s="75"/>
      <c r="CL396" s="75"/>
      <c r="CM396" s="75"/>
      <c r="CN396" s="75"/>
      <c r="CO396" s="75"/>
      <c r="CP396" s="75"/>
      <c r="CQ396" s="75"/>
      <c r="CR396" s="75"/>
    </row>
    <row r="397" spans="1:173" s="25" customFormat="1" x14ac:dyDescent="0.25">
      <c r="A397" s="379"/>
      <c r="B397" s="94" t="s">
        <v>17</v>
      </c>
      <c r="C397" s="192"/>
      <c r="D397" s="278">
        <v>130</v>
      </c>
      <c r="E397" s="95">
        <v>130</v>
      </c>
      <c r="F397" s="190"/>
      <c r="G397" s="97"/>
      <c r="H397" s="96"/>
      <c r="I397" s="97"/>
      <c r="J397" s="297"/>
      <c r="K397" s="79"/>
      <c r="L397" s="79"/>
      <c r="M397" s="79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5"/>
      <c r="AN397" s="75"/>
      <c r="AO397" s="75"/>
      <c r="AP397" s="75"/>
      <c r="AQ397" s="75"/>
      <c r="AR397" s="75"/>
      <c r="AS397" s="75"/>
      <c r="AT397" s="75"/>
      <c r="AU397" s="75"/>
      <c r="AV397" s="75"/>
      <c r="AW397" s="75"/>
      <c r="AX397" s="75"/>
      <c r="AY397" s="75"/>
      <c r="AZ397" s="75"/>
      <c r="BA397" s="75"/>
      <c r="BB397" s="75"/>
      <c r="BC397" s="75"/>
      <c r="BD397" s="75"/>
      <c r="BE397" s="75"/>
      <c r="BF397" s="75"/>
      <c r="BG397" s="75"/>
      <c r="BH397" s="75"/>
      <c r="BI397" s="75"/>
      <c r="BJ397" s="75"/>
      <c r="BK397" s="75"/>
      <c r="BL397" s="75"/>
      <c r="BM397" s="75"/>
      <c r="BN397" s="75"/>
      <c r="BO397" s="75"/>
      <c r="BP397" s="75"/>
      <c r="BQ397" s="75"/>
      <c r="BR397" s="75"/>
      <c r="BS397" s="75"/>
      <c r="BT397" s="75"/>
      <c r="BU397" s="75"/>
      <c r="BV397" s="75"/>
      <c r="BW397" s="75"/>
      <c r="BX397" s="75"/>
      <c r="BY397" s="75"/>
      <c r="BZ397" s="75"/>
      <c r="CA397" s="75"/>
      <c r="CB397" s="75"/>
      <c r="CC397" s="75"/>
      <c r="CD397" s="75"/>
      <c r="CE397" s="75"/>
      <c r="CF397" s="75"/>
      <c r="CG397" s="75"/>
      <c r="CH397" s="75"/>
      <c r="CI397" s="75"/>
      <c r="CJ397" s="75"/>
      <c r="CK397" s="75"/>
      <c r="CL397" s="75"/>
      <c r="CM397" s="75"/>
      <c r="CN397" s="75"/>
      <c r="CO397" s="75"/>
      <c r="CP397" s="75"/>
      <c r="CQ397" s="75"/>
      <c r="CR397" s="75"/>
    </row>
    <row r="398" spans="1:173" s="32" customFormat="1" ht="15.75" thickBot="1" x14ac:dyDescent="0.3">
      <c r="A398" s="379" t="s">
        <v>46</v>
      </c>
      <c r="B398" s="94"/>
      <c r="C398" s="95">
        <v>30</v>
      </c>
      <c r="D398" s="95">
        <v>30</v>
      </c>
      <c r="E398" s="100">
        <v>30</v>
      </c>
      <c r="F398" s="95">
        <v>1.5</v>
      </c>
      <c r="G398" s="100">
        <v>0.3</v>
      </c>
      <c r="H398" s="95">
        <v>14.3</v>
      </c>
      <c r="I398" s="100">
        <v>66</v>
      </c>
      <c r="J398" s="297"/>
      <c r="K398" s="79"/>
      <c r="L398" s="79"/>
      <c r="M398" s="79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  <c r="AP398" s="75"/>
      <c r="AQ398" s="75"/>
      <c r="AR398" s="75"/>
      <c r="AS398" s="75"/>
      <c r="AT398" s="75"/>
      <c r="AU398" s="75"/>
      <c r="AV398" s="75"/>
      <c r="AW398" s="75"/>
      <c r="AX398" s="75"/>
      <c r="AY398" s="75"/>
      <c r="AZ398" s="75"/>
      <c r="BA398" s="75"/>
      <c r="BB398" s="75"/>
      <c r="BC398" s="75"/>
      <c r="BD398" s="75"/>
      <c r="BE398" s="75"/>
      <c r="BF398" s="75"/>
      <c r="BG398" s="75"/>
      <c r="BH398" s="75"/>
      <c r="BI398" s="75"/>
      <c r="BJ398" s="75"/>
      <c r="BK398" s="75"/>
      <c r="BL398" s="75"/>
      <c r="BM398" s="75"/>
      <c r="BN398" s="75"/>
      <c r="BO398" s="75"/>
      <c r="BP398" s="75"/>
      <c r="BQ398" s="75"/>
      <c r="BR398" s="75"/>
      <c r="BS398" s="75"/>
      <c r="BT398" s="75"/>
      <c r="BU398" s="75"/>
      <c r="BV398" s="75"/>
      <c r="BW398" s="75"/>
      <c r="BX398" s="75"/>
      <c r="BY398" s="75"/>
      <c r="BZ398" s="75"/>
      <c r="CA398" s="75"/>
      <c r="CB398" s="75"/>
      <c r="CC398" s="75"/>
      <c r="CD398" s="75"/>
      <c r="CE398" s="75"/>
      <c r="CF398" s="75"/>
      <c r="CG398" s="75"/>
      <c r="CH398" s="75"/>
      <c r="CI398" s="75"/>
      <c r="CJ398" s="75"/>
      <c r="CK398" s="75"/>
      <c r="CL398" s="75"/>
      <c r="CM398" s="75"/>
      <c r="CN398" s="75"/>
      <c r="CO398" s="75"/>
      <c r="CP398" s="75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</row>
    <row r="399" spans="1:173" s="32" customFormat="1" ht="15.75" thickBot="1" x14ac:dyDescent="0.3">
      <c r="A399" s="380" t="s">
        <v>26</v>
      </c>
      <c r="B399" s="235"/>
      <c r="C399" s="236">
        <v>505</v>
      </c>
      <c r="D399" s="381"/>
      <c r="E399" s="236"/>
      <c r="F399" s="224">
        <f>SUM(F371:F398)</f>
        <v>14.709999999999999</v>
      </c>
      <c r="G399" s="224">
        <f>SUM(G371:G398)</f>
        <v>16.460000000000004</v>
      </c>
      <c r="H399" s="224">
        <f>SUM(H371:H398)</f>
        <v>71.28</v>
      </c>
      <c r="I399" s="224">
        <f>SUM(I371:I398)</f>
        <v>492.49</v>
      </c>
      <c r="J399" s="377"/>
      <c r="K399" s="79"/>
      <c r="L399" s="79"/>
      <c r="M399" s="79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75"/>
      <c r="CB399" s="75"/>
      <c r="CC399" s="75"/>
      <c r="CD399" s="75"/>
      <c r="CE399" s="75"/>
      <c r="CF399" s="75"/>
      <c r="CG399" s="75"/>
      <c r="CH399" s="75"/>
      <c r="CI399" s="75"/>
      <c r="CJ399" s="75"/>
      <c r="CK399" s="75"/>
      <c r="CL399" s="75"/>
      <c r="CM399" s="75"/>
      <c r="CN399" s="75"/>
      <c r="CO399" s="75"/>
      <c r="CP399" s="75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</row>
    <row r="400" spans="1:173" s="32" customFormat="1" x14ac:dyDescent="0.25">
      <c r="A400" s="378"/>
      <c r="B400" s="239" t="s">
        <v>47</v>
      </c>
      <c r="C400" s="389"/>
      <c r="D400" s="393"/>
      <c r="E400" s="240"/>
      <c r="F400" s="210"/>
      <c r="G400" s="211"/>
      <c r="H400" s="241"/>
      <c r="I400" s="211"/>
      <c r="J400" s="376"/>
      <c r="K400" s="79"/>
      <c r="L400" s="79"/>
      <c r="M400" s="79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75"/>
      <c r="CB400" s="75"/>
      <c r="CC400" s="75"/>
      <c r="CD400" s="75"/>
      <c r="CE400" s="75"/>
      <c r="CF400" s="75"/>
      <c r="CG400" s="75"/>
      <c r="CH400" s="75"/>
      <c r="CI400" s="75"/>
      <c r="CJ400" s="75"/>
      <c r="CK400" s="75"/>
      <c r="CL400" s="75"/>
      <c r="CM400" s="75"/>
      <c r="CN400" s="75"/>
      <c r="CO400" s="75"/>
      <c r="CP400" s="75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</row>
    <row r="401" spans="1:173" s="55" customFormat="1" ht="15.75" x14ac:dyDescent="0.25">
      <c r="A401" s="124" t="s">
        <v>71</v>
      </c>
      <c r="B401" s="102"/>
      <c r="C401" s="104">
        <v>10</v>
      </c>
      <c r="D401" s="103"/>
      <c r="E401" s="104"/>
      <c r="F401" s="201">
        <v>1</v>
      </c>
      <c r="G401" s="201">
        <v>0.5</v>
      </c>
      <c r="H401" s="201">
        <v>7.5</v>
      </c>
      <c r="I401" s="205">
        <v>25</v>
      </c>
      <c r="J401" s="403"/>
      <c r="K401" s="79"/>
      <c r="L401" s="79"/>
      <c r="M401" s="79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74"/>
      <c r="CB401" s="74"/>
      <c r="CC401" s="74"/>
      <c r="CD401" s="74"/>
      <c r="CE401" s="74"/>
      <c r="CF401" s="74"/>
      <c r="CG401" s="74"/>
      <c r="CH401" s="74"/>
      <c r="CI401" s="74"/>
      <c r="CJ401" s="74"/>
      <c r="CK401" s="74"/>
      <c r="CL401" s="74"/>
      <c r="CM401" s="74"/>
      <c r="CN401" s="74"/>
      <c r="CO401" s="74"/>
      <c r="CP401" s="74"/>
    </row>
    <row r="402" spans="1:173" x14ac:dyDescent="0.25">
      <c r="A402" s="124" t="s">
        <v>319</v>
      </c>
      <c r="B402" s="102"/>
      <c r="C402" s="104"/>
      <c r="D402" s="103">
        <v>10</v>
      </c>
      <c r="E402" s="104">
        <v>10</v>
      </c>
      <c r="F402" s="201"/>
      <c r="G402" s="201"/>
      <c r="H402" s="201"/>
      <c r="I402" s="205"/>
      <c r="J402" s="403"/>
    </row>
    <row r="403" spans="1:173" s="25" customFormat="1" ht="15.75" thickBot="1" x14ac:dyDescent="0.3">
      <c r="A403" s="379" t="s">
        <v>54</v>
      </c>
      <c r="B403" s="94"/>
      <c r="C403" s="95">
        <v>100</v>
      </c>
      <c r="D403" s="100"/>
      <c r="E403" s="99"/>
      <c r="F403" s="246">
        <v>3.36</v>
      </c>
      <c r="G403" s="95">
        <v>2.5</v>
      </c>
      <c r="H403" s="100">
        <v>4.5999999999999996</v>
      </c>
      <c r="I403" s="95">
        <v>61.8</v>
      </c>
      <c r="J403" s="297" t="s">
        <v>159</v>
      </c>
      <c r="K403" s="79"/>
      <c r="L403" s="79"/>
      <c r="M403" s="79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75"/>
      <c r="CB403" s="75"/>
      <c r="CC403" s="75"/>
      <c r="CD403" s="75"/>
      <c r="CE403" s="75"/>
      <c r="CF403" s="75"/>
      <c r="CG403" s="75"/>
      <c r="CH403" s="75"/>
      <c r="CI403" s="75"/>
      <c r="CJ403" s="75"/>
      <c r="CK403" s="75"/>
      <c r="CL403" s="75"/>
      <c r="CM403" s="75"/>
      <c r="CN403" s="75"/>
      <c r="CO403" s="75"/>
      <c r="CP403" s="75"/>
    </row>
    <row r="404" spans="1:173" s="25" customFormat="1" ht="15.75" thickBot="1" x14ac:dyDescent="0.3">
      <c r="A404" s="379"/>
      <c r="B404" s="94" t="s">
        <v>318</v>
      </c>
      <c r="C404" s="95"/>
      <c r="D404" s="100">
        <v>103.5</v>
      </c>
      <c r="E404" s="99">
        <v>100</v>
      </c>
      <c r="F404" s="246"/>
      <c r="G404" s="95"/>
      <c r="H404" s="100"/>
      <c r="I404" s="95"/>
      <c r="J404" s="297"/>
      <c r="K404" s="79"/>
      <c r="L404" s="79"/>
      <c r="M404" s="79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75"/>
      <c r="CB404" s="75"/>
      <c r="CC404" s="75"/>
      <c r="CD404" s="75"/>
      <c r="CE404" s="75"/>
      <c r="CF404" s="75"/>
      <c r="CG404" s="75"/>
      <c r="CH404" s="75"/>
      <c r="CI404" s="75"/>
      <c r="CJ404" s="75"/>
      <c r="CK404" s="75"/>
      <c r="CL404" s="75"/>
      <c r="CM404" s="75"/>
      <c r="CN404" s="75"/>
      <c r="CO404" s="75"/>
      <c r="CP404" s="75"/>
    </row>
    <row r="405" spans="1:173" ht="30" x14ac:dyDescent="0.25">
      <c r="A405" s="379" t="s">
        <v>347</v>
      </c>
      <c r="C405" s="95">
        <v>110</v>
      </c>
      <c r="D405" s="96"/>
      <c r="E405" s="97"/>
      <c r="F405" s="96">
        <v>9</v>
      </c>
      <c r="G405" s="201">
        <v>11</v>
      </c>
      <c r="H405" s="96">
        <v>28</v>
      </c>
      <c r="I405" s="190">
        <v>248</v>
      </c>
      <c r="J405" s="297" t="s">
        <v>348</v>
      </c>
    </row>
    <row r="406" spans="1:173" x14ac:dyDescent="0.25">
      <c r="A406" s="379"/>
      <c r="B406" s="94" t="s">
        <v>42</v>
      </c>
      <c r="C406" s="95"/>
      <c r="D406" s="96">
        <v>105.05</v>
      </c>
      <c r="E406" s="97">
        <v>84.04</v>
      </c>
      <c r="G406" s="201"/>
      <c r="I406" s="190"/>
      <c r="J406" s="291"/>
    </row>
    <row r="407" spans="1:173" x14ac:dyDescent="0.25">
      <c r="A407" s="379"/>
      <c r="B407" s="94" t="s">
        <v>143</v>
      </c>
      <c r="C407" s="95"/>
      <c r="D407" s="96">
        <v>38.5</v>
      </c>
      <c r="E407" s="97">
        <v>38.5</v>
      </c>
      <c r="G407" s="201"/>
      <c r="I407" s="190"/>
      <c r="J407" s="291"/>
    </row>
    <row r="408" spans="1:173" x14ac:dyDescent="0.25">
      <c r="A408" s="379"/>
      <c r="B408" s="94" t="s">
        <v>33</v>
      </c>
      <c r="C408" s="95"/>
      <c r="D408" s="96">
        <v>8.33</v>
      </c>
      <c r="E408" s="97">
        <v>7</v>
      </c>
      <c r="G408" s="201"/>
      <c r="I408" s="190"/>
      <c r="J408" s="291"/>
    </row>
    <row r="409" spans="1:173" s="35" customFormat="1" x14ac:dyDescent="0.25">
      <c r="A409" s="379"/>
      <c r="B409" s="94" t="s">
        <v>32</v>
      </c>
      <c r="C409" s="95"/>
      <c r="D409" s="96">
        <v>4.66</v>
      </c>
      <c r="E409" s="97">
        <v>3.5</v>
      </c>
      <c r="F409" s="96"/>
      <c r="G409" s="201"/>
      <c r="H409" s="96"/>
      <c r="I409" s="190"/>
      <c r="J409" s="291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  <c r="AC409" s="79"/>
      <c r="AD409" s="79"/>
      <c r="AE409" s="79"/>
      <c r="AF409" s="79"/>
      <c r="AG409" s="79"/>
      <c r="AH409" s="79"/>
      <c r="AI409" s="79"/>
      <c r="AJ409" s="79"/>
      <c r="AK409" s="79"/>
      <c r="AL409" s="79"/>
      <c r="AM409" s="79"/>
      <c r="AN409" s="79"/>
      <c r="AO409" s="79"/>
      <c r="AP409" s="79"/>
      <c r="AQ409" s="79"/>
      <c r="AR409" s="79"/>
      <c r="AS409" s="79"/>
      <c r="AT409" s="79"/>
      <c r="AU409" s="79"/>
      <c r="AV409" s="79"/>
      <c r="AW409" s="79"/>
      <c r="AX409" s="79"/>
      <c r="AY409" s="79"/>
      <c r="AZ409" s="79"/>
      <c r="BA409" s="79"/>
      <c r="BB409" s="79"/>
      <c r="BC409" s="79"/>
      <c r="BD409" s="79"/>
      <c r="BE409" s="79"/>
      <c r="BF409" s="79"/>
      <c r="BG409" s="79"/>
      <c r="BH409" s="79"/>
      <c r="BI409" s="79"/>
      <c r="BJ409" s="79"/>
      <c r="BK409" s="79"/>
      <c r="BL409" s="79"/>
      <c r="BM409" s="79"/>
      <c r="BN409" s="79"/>
      <c r="BO409" s="79"/>
      <c r="BP409" s="79"/>
      <c r="BQ409" s="79"/>
      <c r="BR409" s="79"/>
      <c r="BS409" s="79"/>
      <c r="BT409" s="79"/>
      <c r="BU409" s="79"/>
      <c r="BV409" s="79"/>
      <c r="BW409" s="79"/>
      <c r="BX409" s="79"/>
      <c r="BY409" s="79"/>
      <c r="BZ409" s="79"/>
      <c r="CA409" s="79"/>
      <c r="CB409" s="79"/>
      <c r="CC409" s="79"/>
      <c r="CD409" s="79"/>
      <c r="CE409" s="79"/>
      <c r="CF409" s="79"/>
      <c r="CG409" s="79"/>
      <c r="CH409" s="79"/>
      <c r="CI409" s="79"/>
      <c r="CJ409" s="79"/>
      <c r="CK409" s="79"/>
      <c r="CL409" s="79"/>
      <c r="CM409" s="79"/>
      <c r="CN409" s="79"/>
      <c r="CO409" s="79"/>
      <c r="CP409" s="79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  <c r="DX409" s="33"/>
      <c r="DY409" s="33"/>
      <c r="DZ409" s="33"/>
      <c r="EA409" s="33"/>
      <c r="EB409" s="33"/>
      <c r="EC409" s="33"/>
      <c r="ED409" s="33"/>
      <c r="EE409" s="33"/>
      <c r="EF409" s="33"/>
      <c r="EG409" s="33"/>
      <c r="EH409" s="33"/>
      <c r="EI409" s="33"/>
      <c r="EJ409" s="33"/>
      <c r="EK409" s="33"/>
      <c r="EL409" s="33"/>
      <c r="EM409" s="33"/>
      <c r="EN409" s="33"/>
      <c r="EO409" s="33"/>
      <c r="EP409" s="33"/>
      <c r="EQ409" s="33"/>
      <c r="ER409" s="33"/>
      <c r="ES409" s="33"/>
      <c r="ET409" s="33"/>
      <c r="EU409" s="33"/>
      <c r="EV409" s="33"/>
      <c r="EW409" s="33"/>
      <c r="EX409" s="33"/>
      <c r="EY409" s="33"/>
      <c r="EZ409" s="33"/>
      <c r="FA409" s="33"/>
      <c r="FB409" s="33"/>
      <c r="FC409" s="33"/>
      <c r="FD409" s="33"/>
      <c r="FE409" s="33"/>
      <c r="FF409" s="33"/>
      <c r="FG409" s="33"/>
      <c r="FH409" s="33"/>
      <c r="FI409" s="33"/>
      <c r="FJ409" s="33"/>
      <c r="FK409" s="33"/>
      <c r="FL409" s="33"/>
      <c r="FM409" s="33"/>
      <c r="FN409" s="33"/>
      <c r="FO409" s="33"/>
      <c r="FP409" s="33"/>
      <c r="FQ409" s="33"/>
    </row>
    <row r="410" spans="1:173" s="35" customFormat="1" x14ac:dyDescent="0.25">
      <c r="A410" s="379"/>
      <c r="B410" s="94" t="s">
        <v>20</v>
      </c>
      <c r="C410" s="95"/>
      <c r="D410" s="96">
        <v>3</v>
      </c>
      <c r="E410" s="97">
        <v>3</v>
      </c>
      <c r="F410" s="96"/>
      <c r="G410" s="201"/>
      <c r="H410" s="96"/>
      <c r="I410" s="190"/>
      <c r="J410" s="291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  <c r="AC410" s="79"/>
      <c r="AD410" s="79"/>
      <c r="AE410" s="79"/>
      <c r="AF410" s="79"/>
      <c r="AG410" s="79"/>
      <c r="AH410" s="79"/>
      <c r="AI410" s="79"/>
      <c r="AJ410" s="79"/>
      <c r="AK410" s="79"/>
      <c r="AL410" s="79"/>
      <c r="AM410" s="79"/>
      <c r="AN410" s="79"/>
      <c r="AO410" s="79"/>
      <c r="AP410" s="79"/>
      <c r="AQ410" s="79"/>
      <c r="AR410" s="79"/>
      <c r="AS410" s="79"/>
      <c r="AT410" s="79"/>
      <c r="AU410" s="79"/>
      <c r="AV410" s="79"/>
      <c r="AW410" s="79"/>
      <c r="AX410" s="79"/>
      <c r="AY410" s="79"/>
      <c r="AZ410" s="79"/>
      <c r="BA410" s="79"/>
      <c r="BB410" s="79"/>
      <c r="BC410" s="79"/>
      <c r="BD410" s="79"/>
      <c r="BE410" s="79"/>
      <c r="BF410" s="79"/>
      <c r="BG410" s="79"/>
      <c r="BH410" s="79"/>
      <c r="BI410" s="79"/>
      <c r="BJ410" s="79"/>
      <c r="BK410" s="79"/>
      <c r="BL410" s="79"/>
      <c r="BM410" s="79"/>
      <c r="BN410" s="79"/>
      <c r="BO410" s="79"/>
      <c r="BP410" s="79"/>
      <c r="BQ410" s="79"/>
      <c r="BR410" s="79"/>
      <c r="BS410" s="79"/>
      <c r="BT410" s="79"/>
      <c r="BU410" s="79"/>
      <c r="BV410" s="79"/>
      <c r="BW410" s="79"/>
      <c r="BX410" s="79"/>
      <c r="BY410" s="79"/>
      <c r="BZ410" s="79"/>
      <c r="CA410" s="79"/>
      <c r="CB410" s="79"/>
      <c r="CC410" s="79"/>
      <c r="CD410" s="79"/>
      <c r="CE410" s="79"/>
      <c r="CF410" s="79"/>
      <c r="CG410" s="79"/>
      <c r="CH410" s="79"/>
      <c r="CI410" s="79"/>
      <c r="CJ410" s="79"/>
      <c r="CK410" s="79"/>
      <c r="CL410" s="79"/>
      <c r="CM410" s="79"/>
      <c r="CN410" s="79"/>
      <c r="CO410" s="79"/>
      <c r="CP410" s="79"/>
      <c r="CQ410" s="33"/>
      <c r="CR410" s="33"/>
      <c r="CS410" s="33"/>
      <c r="CT410" s="33"/>
      <c r="CU410" s="33"/>
      <c r="CV410" s="33"/>
      <c r="CW410" s="33"/>
      <c r="CX410" s="33"/>
      <c r="CY410" s="33"/>
      <c r="CZ410" s="33"/>
      <c r="DA410" s="33"/>
      <c r="DB410" s="33"/>
      <c r="DC410" s="33"/>
      <c r="DD410" s="33"/>
      <c r="DE410" s="33"/>
      <c r="DF410" s="33"/>
      <c r="DG410" s="33"/>
      <c r="DH410" s="33"/>
      <c r="DI410" s="33"/>
      <c r="DJ410" s="33"/>
      <c r="DK410" s="33"/>
      <c r="DL410" s="33"/>
      <c r="DM410" s="33"/>
      <c r="DN410" s="33"/>
      <c r="DO410" s="33"/>
      <c r="DP410" s="33"/>
      <c r="DQ410" s="33"/>
      <c r="DR410" s="33"/>
      <c r="DS410" s="33"/>
      <c r="DT410" s="33"/>
      <c r="DU410" s="33"/>
      <c r="DV410" s="33"/>
      <c r="DW410" s="33"/>
      <c r="DX410" s="33"/>
      <c r="DY410" s="33"/>
      <c r="DZ410" s="33"/>
      <c r="EA410" s="33"/>
      <c r="EB410" s="33"/>
      <c r="EC410" s="33"/>
      <c r="ED410" s="33"/>
      <c r="EE410" s="33"/>
      <c r="EF410" s="33"/>
      <c r="EG410" s="33"/>
      <c r="EH410" s="33"/>
      <c r="EI410" s="33"/>
      <c r="EJ410" s="33"/>
      <c r="EK410" s="33"/>
      <c r="EL410" s="33"/>
      <c r="EM410" s="33"/>
      <c r="EN410" s="33"/>
      <c r="EO410" s="33"/>
      <c r="EP410" s="33"/>
      <c r="EQ410" s="33"/>
      <c r="ER410" s="33"/>
      <c r="ES410" s="33"/>
      <c r="ET410" s="33"/>
      <c r="EU410" s="33"/>
      <c r="EV410" s="33"/>
      <c r="EW410" s="33"/>
      <c r="EX410" s="33"/>
      <c r="EY410" s="33"/>
      <c r="EZ410" s="33"/>
      <c r="FA410" s="33"/>
      <c r="FB410" s="33"/>
      <c r="FC410" s="33"/>
      <c r="FD410" s="33"/>
      <c r="FE410" s="33"/>
      <c r="FF410" s="33"/>
      <c r="FG410" s="33"/>
      <c r="FH410" s="33"/>
      <c r="FI410" s="33"/>
      <c r="FJ410" s="33"/>
      <c r="FK410" s="33"/>
      <c r="FL410" s="33"/>
      <c r="FM410" s="33"/>
      <c r="FN410" s="33"/>
      <c r="FO410" s="33"/>
      <c r="FP410" s="33"/>
      <c r="FQ410" s="33"/>
    </row>
    <row r="411" spans="1:173" s="35" customFormat="1" x14ac:dyDescent="0.25">
      <c r="A411" s="379"/>
      <c r="B411" s="94" t="s">
        <v>18</v>
      </c>
      <c r="C411" s="95"/>
      <c r="D411" s="96">
        <v>2</v>
      </c>
      <c r="E411" s="97">
        <v>2</v>
      </c>
      <c r="F411" s="96"/>
      <c r="G411" s="201"/>
      <c r="H411" s="96"/>
      <c r="I411" s="190"/>
      <c r="J411" s="291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  <c r="AC411" s="79"/>
      <c r="AD411" s="79"/>
      <c r="AE411" s="79"/>
      <c r="AF411" s="79"/>
      <c r="AG411" s="79"/>
      <c r="AH411" s="79"/>
      <c r="AI411" s="79"/>
      <c r="AJ411" s="79"/>
      <c r="AK411" s="79"/>
      <c r="AL411" s="79"/>
      <c r="AM411" s="79"/>
      <c r="AN411" s="79"/>
      <c r="AO411" s="79"/>
      <c r="AP411" s="79"/>
      <c r="AQ411" s="79"/>
      <c r="AR411" s="79"/>
      <c r="AS411" s="79"/>
      <c r="AT411" s="79"/>
      <c r="AU411" s="79"/>
      <c r="AV411" s="79"/>
      <c r="AW411" s="79"/>
      <c r="AX411" s="79"/>
      <c r="AY411" s="79"/>
      <c r="AZ411" s="79"/>
      <c r="BA411" s="79"/>
      <c r="BB411" s="79"/>
      <c r="BC411" s="79"/>
      <c r="BD411" s="79"/>
      <c r="BE411" s="79"/>
      <c r="BF411" s="79"/>
      <c r="BG411" s="79"/>
      <c r="BH411" s="79"/>
      <c r="BI411" s="79"/>
      <c r="BJ411" s="79"/>
      <c r="BK411" s="79"/>
      <c r="BL411" s="79"/>
      <c r="BM411" s="79"/>
      <c r="BN411" s="79"/>
      <c r="BO411" s="79"/>
      <c r="BP411" s="79"/>
      <c r="BQ411" s="79"/>
      <c r="BR411" s="79"/>
      <c r="BS411" s="79"/>
      <c r="BT411" s="79"/>
      <c r="BU411" s="79"/>
      <c r="BV411" s="79"/>
      <c r="BW411" s="79"/>
      <c r="BX411" s="79"/>
      <c r="BY411" s="79"/>
      <c r="BZ411" s="79"/>
      <c r="CA411" s="79"/>
      <c r="CB411" s="79"/>
      <c r="CC411" s="79"/>
      <c r="CD411" s="79"/>
      <c r="CE411" s="79"/>
      <c r="CF411" s="79"/>
      <c r="CG411" s="79"/>
      <c r="CH411" s="79"/>
      <c r="CI411" s="79"/>
      <c r="CJ411" s="79"/>
      <c r="CK411" s="79"/>
      <c r="CL411" s="79"/>
      <c r="CM411" s="79"/>
      <c r="CN411" s="79"/>
      <c r="CO411" s="79"/>
      <c r="CP411" s="79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33"/>
      <c r="EC411" s="33"/>
      <c r="ED411" s="33"/>
      <c r="EE411" s="33"/>
      <c r="EF411" s="33"/>
      <c r="EG411" s="33"/>
      <c r="EH411" s="33"/>
      <c r="EI411" s="33"/>
      <c r="EJ411" s="33"/>
      <c r="EK411" s="33"/>
      <c r="EL411" s="33"/>
      <c r="EM411" s="33"/>
      <c r="EN411" s="33"/>
      <c r="EO411" s="33"/>
      <c r="EP411" s="33"/>
      <c r="EQ411" s="33"/>
      <c r="ER411" s="33"/>
      <c r="ES411" s="33"/>
      <c r="ET411" s="33"/>
      <c r="EU411" s="33"/>
      <c r="EV411" s="33"/>
      <c r="EW411" s="33"/>
      <c r="EX411" s="33"/>
      <c r="EY411" s="33"/>
      <c r="EZ411" s="33"/>
      <c r="FA411" s="33"/>
      <c r="FB411" s="33"/>
      <c r="FC411" s="33"/>
      <c r="FD411" s="33"/>
      <c r="FE411" s="33"/>
      <c r="FF411" s="33"/>
      <c r="FG411" s="33"/>
      <c r="FH411" s="33"/>
      <c r="FI411" s="33"/>
      <c r="FJ411" s="33"/>
      <c r="FK411" s="33"/>
      <c r="FL411" s="33"/>
      <c r="FM411" s="33"/>
      <c r="FN411" s="33"/>
      <c r="FO411" s="33"/>
      <c r="FP411" s="33"/>
      <c r="FQ411" s="33"/>
    </row>
    <row r="412" spans="1:173" s="35" customFormat="1" x14ac:dyDescent="0.25">
      <c r="A412" s="379"/>
      <c r="B412" s="94" t="s">
        <v>43</v>
      </c>
      <c r="C412" s="95"/>
      <c r="D412" s="96">
        <v>1</v>
      </c>
      <c r="E412" s="97">
        <v>1</v>
      </c>
      <c r="F412" s="96"/>
      <c r="G412" s="201"/>
      <c r="H412" s="96"/>
      <c r="I412" s="190"/>
      <c r="J412" s="291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  <c r="AC412" s="79"/>
      <c r="AD412" s="79"/>
      <c r="AE412" s="79"/>
      <c r="AF412" s="79"/>
      <c r="AG412" s="79"/>
      <c r="AH412" s="79"/>
      <c r="AI412" s="79"/>
      <c r="AJ412" s="79"/>
      <c r="AK412" s="79"/>
      <c r="AL412" s="79"/>
      <c r="AM412" s="79"/>
      <c r="AN412" s="79"/>
      <c r="AO412" s="79"/>
      <c r="AP412" s="79"/>
      <c r="AQ412" s="79"/>
      <c r="AR412" s="79"/>
      <c r="AS412" s="79"/>
      <c r="AT412" s="79"/>
      <c r="AU412" s="79"/>
      <c r="AV412" s="79"/>
      <c r="AW412" s="79"/>
      <c r="AX412" s="79"/>
      <c r="AY412" s="79"/>
      <c r="AZ412" s="79"/>
      <c r="BA412" s="79"/>
      <c r="BB412" s="79"/>
      <c r="BC412" s="79"/>
      <c r="BD412" s="79"/>
      <c r="BE412" s="79"/>
      <c r="BF412" s="79"/>
      <c r="BG412" s="79"/>
      <c r="BH412" s="79"/>
      <c r="BI412" s="79"/>
      <c r="BJ412" s="79"/>
      <c r="BK412" s="79"/>
      <c r="BL412" s="79"/>
      <c r="BM412" s="79"/>
      <c r="BN412" s="79"/>
      <c r="BO412" s="79"/>
      <c r="BP412" s="79"/>
      <c r="BQ412" s="79"/>
      <c r="BR412" s="79"/>
      <c r="BS412" s="79"/>
      <c r="BT412" s="79"/>
      <c r="BU412" s="79"/>
      <c r="BV412" s="79"/>
      <c r="BW412" s="79"/>
      <c r="BX412" s="79"/>
      <c r="BY412" s="79"/>
      <c r="BZ412" s="79"/>
      <c r="CA412" s="79"/>
      <c r="CB412" s="79"/>
      <c r="CC412" s="79"/>
      <c r="CD412" s="79"/>
      <c r="CE412" s="79"/>
      <c r="CF412" s="79"/>
      <c r="CG412" s="79"/>
      <c r="CH412" s="79"/>
      <c r="CI412" s="79"/>
      <c r="CJ412" s="79"/>
      <c r="CK412" s="79"/>
      <c r="CL412" s="79"/>
      <c r="CM412" s="79"/>
      <c r="CN412" s="79"/>
      <c r="CO412" s="79"/>
      <c r="CP412" s="79"/>
      <c r="CQ412" s="33"/>
      <c r="CR412" s="33"/>
      <c r="CS412" s="33"/>
      <c r="CT412" s="33"/>
      <c r="CU412" s="33"/>
      <c r="CV412" s="33"/>
      <c r="CW412" s="33"/>
      <c r="CX412" s="33"/>
      <c r="CY412" s="33"/>
      <c r="CZ412" s="33"/>
      <c r="DA412" s="33"/>
      <c r="DB412" s="33"/>
      <c r="DC412" s="33"/>
      <c r="DD412" s="33"/>
      <c r="DE412" s="33"/>
      <c r="DF412" s="33"/>
      <c r="DG412" s="33"/>
      <c r="DH412" s="33"/>
      <c r="DI412" s="33"/>
      <c r="DJ412" s="33"/>
      <c r="DK412" s="33"/>
      <c r="DL412" s="33"/>
      <c r="DM412" s="33"/>
      <c r="DN412" s="33"/>
      <c r="DO412" s="33"/>
      <c r="DP412" s="33"/>
      <c r="DQ412" s="33"/>
      <c r="DR412" s="33"/>
      <c r="DS412" s="33"/>
      <c r="DT412" s="33"/>
      <c r="DU412" s="33"/>
      <c r="DV412" s="33"/>
      <c r="DW412" s="33"/>
      <c r="DX412" s="33"/>
      <c r="DY412" s="33"/>
      <c r="DZ412" s="33"/>
      <c r="EA412" s="33"/>
      <c r="EB412" s="33"/>
      <c r="EC412" s="33"/>
      <c r="ED412" s="33"/>
      <c r="EE412" s="33"/>
      <c r="EF412" s="33"/>
      <c r="EG412" s="33"/>
      <c r="EH412" s="33"/>
      <c r="EI412" s="33"/>
      <c r="EJ412" s="33"/>
      <c r="EK412" s="33"/>
      <c r="EL412" s="33"/>
      <c r="EM412" s="33"/>
      <c r="EN412" s="33"/>
      <c r="EO412" s="33"/>
      <c r="EP412" s="33"/>
      <c r="EQ412" s="33"/>
      <c r="ER412" s="33"/>
      <c r="ES412" s="33"/>
      <c r="ET412" s="33"/>
      <c r="EU412" s="33"/>
      <c r="EV412" s="33"/>
      <c r="EW412" s="33"/>
      <c r="EX412" s="33"/>
      <c r="EY412" s="33"/>
      <c r="EZ412" s="33"/>
      <c r="FA412" s="33"/>
      <c r="FB412" s="33"/>
      <c r="FC412" s="33"/>
      <c r="FD412" s="33"/>
      <c r="FE412" s="33"/>
      <c r="FF412" s="33"/>
      <c r="FG412" s="33"/>
      <c r="FH412" s="33"/>
      <c r="FI412" s="33"/>
      <c r="FJ412" s="33"/>
      <c r="FK412" s="33"/>
      <c r="FL412" s="33"/>
      <c r="FM412" s="33"/>
      <c r="FN412" s="33"/>
      <c r="FO412" s="33"/>
      <c r="FP412" s="33"/>
      <c r="FQ412" s="33"/>
    </row>
    <row r="413" spans="1:173" s="35" customFormat="1" x14ac:dyDescent="0.25">
      <c r="A413" s="379"/>
      <c r="B413" s="94" t="s">
        <v>34</v>
      </c>
      <c r="C413" s="95"/>
      <c r="D413" s="96">
        <v>0.2</v>
      </c>
      <c r="E413" s="97">
        <v>0.2</v>
      </c>
      <c r="F413" s="96"/>
      <c r="G413" s="201"/>
      <c r="H413" s="96"/>
      <c r="I413" s="190"/>
      <c r="J413" s="291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  <c r="AC413" s="79"/>
      <c r="AD413" s="79"/>
      <c r="AE413" s="79"/>
      <c r="AF413" s="79"/>
      <c r="AG413" s="79"/>
      <c r="AH413" s="79"/>
      <c r="AI413" s="79"/>
      <c r="AJ413" s="79"/>
      <c r="AK413" s="79"/>
      <c r="AL413" s="79"/>
      <c r="AM413" s="79"/>
      <c r="AN413" s="79"/>
      <c r="AO413" s="79"/>
      <c r="AP413" s="79"/>
      <c r="AQ413" s="79"/>
      <c r="AR413" s="79"/>
      <c r="AS413" s="79"/>
      <c r="AT413" s="79"/>
      <c r="AU413" s="79"/>
      <c r="AV413" s="79"/>
      <c r="AW413" s="79"/>
      <c r="AX413" s="79"/>
      <c r="AY413" s="79"/>
      <c r="AZ413" s="79"/>
      <c r="BA413" s="79"/>
      <c r="BB413" s="79"/>
      <c r="BC413" s="79"/>
      <c r="BD413" s="79"/>
      <c r="BE413" s="79"/>
      <c r="BF413" s="79"/>
      <c r="BG413" s="79"/>
      <c r="BH413" s="79"/>
      <c r="BI413" s="79"/>
      <c r="BJ413" s="79"/>
      <c r="BK413" s="79"/>
      <c r="BL413" s="79"/>
      <c r="BM413" s="79"/>
      <c r="BN413" s="79"/>
      <c r="BO413" s="79"/>
      <c r="BP413" s="79"/>
      <c r="BQ413" s="79"/>
      <c r="BR413" s="79"/>
      <c r="BS413" s="79"/>
      <c r="BT413" s="79"/>
      <c r="BU413" s="79"/>
      <c r="BV413" s="79"/>
      <c r="BW413" s="79"/>
      <c r="BX413" s="79"/>
      <c r="BY413" s="79"/>
      <c r="BZ413" s="79"/>
      <c r="CA413" s="79"/>
      <c r="CB413" s="79"/>
      <c r="CC413" s="79"/>
      <c r="CD413" s="79"/>
      <c r="CE413" s="79"/>
      <c r="CF413" s="79"/>
      <c r="CG413" s="79"/>
      <c r="CH413" s="79"/>
      <c r="CI413" s="79"/>
      <c r="CJ413" s="79"/>
      <c r="CK413" s="79"/>
      <c r="CL413" s="79"/>
      <c r="CM413" s="79"/>
      <c r="CN413" s="79"/>
      <c r="CO413" s="79"/>
      <c r="CP413" s="79"/>
      <c r="CQ413" s="33"/>
      <c r="CR413" s="33"/>
      <c r="CS413" s="33"/>
      <c r="CT413" s="33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33"/>
      <c r="DJ413" s="33"/>
      <c r="DK413" s="33"/>
      <c r="DL413" s="33"/>
      <c r="DM413" s="33"/>
      <c r="DN413" s="33"/>
      <c r="DO413" s="33"/>
      <c r="DP413" s="33"/>
      <c r="DQ413" s="33"/>
      <c r="DR413" s="33"/>
      <c r="DS413" s="33"/>
      <c r="DT413" s="33"/>
      <c r="DU413" s="33"/>
      <c r="DV413" s="33"/>
      <c r="DW413" s="33"/>
      <c r="DX413" s="33"/>
      <c r="DY413" s="33"/>
      <c r="DZ413" s="33"/>
      <c r="EA413" s="33"/>
      <c r="EB413" s="33"/>
      <c r="EC413" s="33"/>
      <c r="ED413" s="33"/>
      <c r="EE413" s="33"/>
      <c r="EF413" s="33"/>
      <c r="EG413" s="33"/>
      <c r="EH413" s="33"/>
      <c r="EI413" s="33"/>
      <c r="EJ413" s="33"/>
      <c r="EK413" s="33"/>
      <c r="EL413" s="33"/>
      <c r="EM413" s="33"/>
      <c r="EN413" s="33"/>
      <c r="EO413" s="33"/>
      <c r="EP413" s="33"/>
      <c r="EQ413" s="33"/>
      <c r="ER413" s="33"/>
      <c r="ES413" s="33"/>
      <c r="ET413" s="33"/>
      <c r="EU413" s="33"/>
      <c r="EV413" s="33"/>
      <c r="EW413" s="33"/>
      <c r="EX413" s="33"/>
      <c r="EY413" s="33"/>
      <c r="EZ413" s="33"/>
      <c r="FA413" s="33"/>
      <c r="FB413" s="33"/>
      <c r="FC413" s="33"/>
      <c r="FD413" s="33"/>
      <c r="FE413" s="33"/>
      <c r="FF413" s="33"/>
      <c r="FG413" s="33"/>
      <c r="FH413" s="33"/>
      <c r="FI413" s="33"/>
      <c r="FJ413" s="33"/>
      <c r="FK413" s="33"/>
      <c r="FL413" s="33"/>
      <c r="FM413" s="33"/>
      <c r="FN413" s="33"/>
      <c r="FO413" s="33"/>
      <c r="FP413" s="33"/>
      <c r="FQ413" s="33"/>
    </row>
    <row r="414" spans="1:173" s="35" customFormat="1" x14ac:dyDescent="0.25">
      <c r="A414" s="379"/>
      <c r="B414" s="94" t="s">
        <v>39</v>
      </c>
      <c r="C414" s="95"/>
      <c r="D414" s="96">
        <v>0.3</v>
      </c>
      <c r="E414" s="97">
        <v>0.3</v>
      </c>
      <c r="F414" s="96"/>
      <c r="G414" s="205"/>
      <c r="H414" s="96"/>
      <c r="I414" s="96"/>
      <c r="J414" s="291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  <c r="AC414" s="79"/>
      <c r="AD414" s="79"/>
      <c r="AE414" s="79"/>
      <c r="AF414" s="79"/>
      <c r="AG414" s="79"/>
      <c r="AH414" s="79"/>
      <c r="AI414" s="79"/>
      <c r="AJ414" s="79"/>
      <c r="AK414" s="79"/>
      <c r="AL414" s="79"/>
      <c r="AM414" s="79"/>
      <c r="AN414" s="79"/>
      <c r="AO414" s="79"/>
      <c r="AP414" s="79"/>
      <c r="AQ414" s="79"/>
      <c r="AR414" s="79"/>
      <c r="AS414" s="79"/>
      <c r="AT414" s="79"/>
      <c r="AU414" s="79"/>
      <c r="AV414" s="79"/>
      <c r="AW414" s="79"/>
      <c r="AX414" s="79"/>
      <c r="AY414" s="79"/>
      <c r="AZ414" s="79"/>
      <c r="BA414" s="79"/>
      <c r="BB414" s="79"/>
      <c r="BC414" s="79"/>
      <c r="BD414" s="79"/>
      <c r="BE414" s="79"/>
      <c r="BF414" s="79"/>
      <c r="BG414" s="79"/>
      <c r="BH414" s="79"/>
      <c r="BI414" s="79"/>
      <c r="BJ414" s="79"/>
      <c r="BK414" s="79"/>
      <c r="BL414" s="79"/>
      <c r="BM414" s="79"/>
      <c r="BN414" s="79"/>
      <c r="BO414" s="79"/>
      <c r="BP414" s="79"/>
      <c r="BQ414" s="79"/>
      <c r="BR414" s="79"/>
      <c r="BS414" s="79"/>
      <c r="BT414" s="79"/>
      <c r="BU414" s="79"/>
      <c r="BV414" s="79"/>
      <c r="BW414" s="79"/>
      <c r="BX414" s="79"/>
      <c r="BY414" s="79"/>
      <c r="BZ414" s="79"/>
      <c r="CA414" s="79"/>
      <c r="CB414" s="79"/>
      <c r="CC414" s="79"/>
      <c r="CD414" s="79"/>
      <c r="CE414" s="79"/>
      <c r="CF414" s="79"/>
      <c r="CG414" s="79"/>
      <c r="CH414" s="79"/>
      <c r="CI414" s="79"/>
      <c r="CJ414" s="79"/>
      <c r="CK414" s="79"/>
      <c r="CL414" s="79"/>
      <c r="CM414" s="79"/>
      <c r="CN414" s="79"/>
      <c r="CO414" s="79"/>
      <c r="CP414" s="79"/>
      <c r="CQ414" s="33"/>
      <c r="CR414" s="33"/>
      <c r="CS414" s="33"/>
      <c r="CT414" s="33"/>
      <c r="CU414" s="33"/>
      <c r="CV414" s="33"/>
      <c r="CW414" s="33"/>
      <c r="CX414" s="33"/>
      <c r="CY414" s="33"/>
      <c r="CZ414" s="33"/>
      <c r="DA414" s="33"/>
      <c r="DB414" s="33"/>
      <c r="DC414" s="33"/>
      <c r="DD414" s="33"/>
      <c r="DE414" s="33"/>
      <c r="DF414" s="33"/>
      <c r="DG414" s="33"/>
      <c r="DH414" s="33"/>
      <c r="DI414" s="33"/>
      <c r="DJ414" s="33"/>
      <c r="DK414" s="33"/>
      <c r="DL414" s="33"/>
      <c r="DM414" s="33"/>
      <c r="DN414" s="33"/>
      <c r="DO414" s="33"/>
      <c r="DP414" s="33"/>
      <c r="DQ414" s="33"/>
      <c r="DR414" s="33"/>
      <c r="DS414" s="33"/>
      <c r="DT414" s="33"/>
      <c r="DU414" s="33"/>
      <c r="DV414" s="33"/>
      <c r="DW414" s="33"/>
      <c r="DX414" s="33"/>
      <c r="DY414" s="33"/>
      <c r="DZ414" s="33"/>
      <c r="EA414" s="33"/>
      <c r="EB414" s="33"/>
      <c r="EC414" s="33"/>
      <c r="ED414" s="33"/>
      <c r="EE414" s="33"/>
      <c r="EF414" s="33"/>
      <c r="EG414" s="33"/>
      <c r="EH414" s="33"/>
      <c r="EI414" s="33"/>
      <c r="EJ414" s="33"/>
      <c r="EK414" s="33"/>
      <c r="EL414" s="33"/>
      <c r="EM414" s="33"/>
      <c r="EN414" s="33"/>
      <c r="EO414" s="33"/>
      <c r="EP414" s="33"/>
      <c r="EQ414" s="33"/>
      <c r="ER414" s="33"/>
      <c r="ES414" s="33"/>
      <c r="ET414" s="33"/>
      <c r="EU414" s="33"/>
      <c r="EV414" s="33"/>
      <c r="EW414" s="33"/>
      <c r="EX414" s="33"/>
      <c r="EY414" s="33"/>
      <c r="EZ414" s="33"/>
      <c r="FA414" s="33"/>
      <c r="FB414" s="33"/>
      <c r="FC414" s="33"/>
      <c r="FD414" s="33"/>
      <c r="FE414" s="33"/>
      <c r="FF414" s="33"/>
      <c r="FG414" s="33"/>
      <c r="FH414" s="33"/>
      <c r="FI414" s="33"/>
      <c r="FJ414" s="33"/>
      <c r="FK414" s="33"/>
      <c r="FL414" s="33"/>
      <c r="FM414" s="33"/>
      <c r="FN414" s="33"/>
      <c r="FO414" s="33"/>
      <c r="FP414" s="33"/>
      <c r="FQ414" s="33"/>
    </row>
    <row r="415" spans="1:173" s="25" customFormat="1" x14ac:dyDescent="0.25">
      <c r="A415" s="379" t="s">
        <v>74</v>
      </c>
      <c r="B415" s="94"/>
      <c r="C415" s="192" t="s">
        <v>316</v>
      </c>
      <c r="D415" s="134"/>
      <c r="E415" s="133"/>
      <c r="F415" s="190">
        <v>0.09</v>
      </c>
      <c r="G415" s="97">
        <v>0.01</v>
      </c>
      <c r="H415" s="96">
        <v>8.5</v>
      </c>
      <c r="I415" s="190">
        <v>34.5</v>
      </c>
      <c r="J415" s="297" t="s">
        <v>164</v>
      </c>
      <c r="K415" s="79"/>
      <c r="L415" s="79"/>
      <c r="M415" s="79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75"/>
      <c r="CB415" s="75"/>
      <c r="CC415" s="75"/>
      <c r="CD415" s="75"/>
      <c r="CE415" s="75"/>
      <c r="CF415" s="75"/>
      <c r="CG415" s="75"/>
      <c r="CH415" s="75"/>
      <c r="CI415" s="75"/>
      <c r="CJ415" s="75"/>
      <c r="CK415" s="75"/>
      <c r="CL415" s="75"/>
      <c r="CM415" s="75"/>
      <c r="CN415" s="75"/>
      <c r="CO415" s="75"/>
      <c r="CP415" s="75"/>
    </row>
    <row r="416" spans="1:173" s="25" customFormat="1" x14ac:dyDescent="0.25">
      <c r="A416" s="379"/>
      <c r="B416" s="94" t="s">
        <v>59</v>
      </c>
      <c r="C416" s="192"/>
      <c r="D416" s="100">
        <v>0.3</v>
      </c>
      <c r="E416" s="95">
        <v>0.3</v>
      </c>
      <c r="F416" s="190"/>
      <c r="G416" s="97"/>
      <c r="H416" s="96"/>
      <c r="I416" s="190"/>
      <c r="J416" s="297"/>
      <c r="K416" s="79"/>
      <c r="L416" s="79"/>
      <c r="M416" s="79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75"/>
      <c r="CB416" s="75"/>
      <c r="CC416" s="75"/>
      <c r="CD416" s="75"/>
      <c r="CE416" s="75"/>
      <c r="CF416" s="75"/>
      <c r="CG416" s="75"/>
      <c r="CH416" s="75"/>
      <c r="CI416" s="75"/>
      <c r="CJ416" s="75"/>
      <c r="CK416" s="75"/>
      <c r="CL416" s="75"/>
      <c r="CM416" s="75"/>
      <c r="CN416" s="75"/>
      <c r="CO416" s="75"/>
      <c r="CP416" s="75"/>
    </row>
    <row r="417" spans="1:173" s="25" customFormat="1" x14ac:dyDescent="0.25">
      <c r="A417" s="379"/>
      <c r="B417" s="94" t="s">
        <v>18</v>
      </c>
      <c r="C417" s="192"/>
      <c r="D417" s="100">
        <v>4</v>
      </c>
      <c r="E417" s="95">
        <v>4</v>
      </c>
      <c r="F417" s="190"/>
      <c r="G417" s="97"/>
      <c r="H417" s="190"/>
      <c r="I417" s="190"/>
      <c r="J417" s="297"/>
      <c r="K417" s="79"/>
      <c r="L417" s="79"/>
      <c r="M417" s="79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75"/>
      <c r="CB417" s="75"/>
      <c r="CC417" s="75"/>
      <c r="CD417" s="75"/>
      <c r="CE417" s="75"/>
      <c r="CF417" s="75"/>
      <c r="CG417" s="75"/>
      <c r="CH417" s="75"/>
      <c r="CI417" s="75"/>
      <c r="CJ417" s="75"/>
      <c r="CK417" s="75"/>
      <c r="CL417" s="75"/>
      <c r="CM417" s="75"/>
      <c r="CN417" s="75"/>
      <c r="CO417" s="75"/>
      <c r="CP417" s="75"/>
    </row>
    <row r="418" spans="1:173" s="25" customFormat="1" x14ac:dyDescent="0.25">
      <c r="A418" s="379"/>
      <c r="B418" s="94" t="s">
        <v>75</v>
      </c>
      <c r="C418" s="192"/>
      <c r="D418" s="278">
        <v>4.0999999999999996</v>
      </c>
      <c r="E418" s="95">
        <v>4</v>
      </c>
      <c r="F418" s="97"/>
      <c r="G418" s="96"/>
      <c r="H418" s="97"/>
      <c r="I418" s="96"/>
      <c r="J418" s="297"/>
      <c r="K418" s="79"/>
      <c r="L418" s="79"/>
      <c r="M418" s="79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75"/>
      <c r="CB418" s="75"/>
      <c r="CC418" s="75"/>
      <c r="CD418" s="75"/>
      <c r="CE418" s="75"/>
      <c r="CF418" s="75"/>
      <c r="CG418" s="75"/>
      <c r="CH418" s="75"/>
      <c r="CI418" s="75"/>
      <c r="CJ418" s="75"/>
      <c r="CK418" s="75"/>
      <c r="CL418" s="75"/>
      <c r="CM418" s="75"/>
      <c r="CN418" s="75"/>
      <c r="CO418" s="75"/>
      <c r="CP418" s="75"/>
    </row>
    <row r="419" spans="1:173" s="25" customFormat="1" x14ac:dyDescent="0.25">
      <c r="A419" s="379"/>
      <c r="B419" s="94" t="s">
        <v>17</v>
      </c>
      <c r="C419" s="192"/>
      <c r="D419" s="133">
        <v>150</v>
      </c>
      <c r="E419" s="133">
        <v>150</v>
      </c>
      <c r="F419" s="97"/>
      <c r="G419" s="96"/>
      <c r="H419" s="97"/>
      <c r="I419" s="96"/>
      <c r="J419" s="297"/>
      <c r="K419" s="79"/>
      <c r="L419" s="79"/>
      <c r="M419" s="79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75"/>
      <c r="AK419" s="75"/>
      <c r="AL419" s="75"/>
      <c r="AM419" s="75"/>
      <c r="AN419" s="75"/>
      <c r="AO419" s="75"/>
      <c r="AP419" s="75"/>
      <c r="AQ419" s="75"/>
      <c r="AR419" s="75"/>
      <c r="AS419" s="75"/>
      <c r="AT419" s="75"/>
      <c r="AU419" s="75"/>
      <c r="AV419" s="75"/>
      <c r="AW419" s="75"/>
      <c r="AX419" s="75"/>
      <c r="AY419" s="75"/>
      <c r="AZ419" s="75"/>
      <c r="BA419" s="75"/>
      <c r="BB419" s="75"/>
      <c r="BC419" s="75"/>
      <c r="BD419" s="75"/>
      <c r="BE419" s="75"/>
      <c r="BF419" s="75"/>
      <c r="BG419" s="75"/>
      <c r="BH419" s="75"/>
      <c r="BI419" s="75"/>
      <c r="BJ419" s="75"/>
      <c r="BK419" s="75"/>
      <c r="BL419" s="75"/>
      <c r="BM419" s="75"/>
      <c r="BN419" s="75"/>
      <c r="BO419" s="75"/>
      <c r="BP419" s="75"/>
      <c r="BQ419" s="75"/>
      <c r="BR419" s="75"/>
      <c r="BS419" s="75"/>
      <c r="BT419" s="75"/>
      <c r="BU419" s="75"/>
      <c r="BV419" s="75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75"/>
      <c r="CH419" s="75"/>
      <c r="CI419" s="75"/>
      <c r="CJ419" s="75"/>
      <c r="CK419" s="75"/>
      <c r="CL419" s="75"/>
      <c r="CM419" s="75"/>
      <c r="CN419" s="75"/>
      <c r="CO419" s="75"/>
      <c r="CP419" s="75"/>
    </row>
    <row r="420" spans="1:173" s="34" customFormat="1" ht="15.75" thickBot="1" x14ac:dyDescent="0.3">
      <c r="A420" s="379" t="s">
        <v>38</v>
      </c>
      <c r="B420" s="94"/>
      <c r="C420" s="95">
        <v>20</v>
      </c>
      <c r="D420" s="278">
        <v>20</v>
      </c>
      <c r="E420" s="95">
        <v>20</v>
      </c>
      <c r="F420" s="133">
        <v>1.6</v>
      </c>
      <c r="G420" s="134">
        <v>0.2</v>
      </c>
      <c r="H420" s="194">
        <v>9.8000000000000007</v>
      </c>
      <c r="I420" s="382">
        <v>47</v>
      </c>
      <c r="J420" s="297"/>
      <c r="K420" s="79"/>
      <c r="L420" s="79"/>
      <c r="M420" s="79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  <c r="AP420" s="77"/>
      <c r="AQ420" s="77"/>
      <c r="AR420" s="77"/>
      <c r="AS420" s="77"/>
      <c r="AT420" s="77"/>
      <c r="AU420" s="77"/>
      <c r="AV420" s="77"/>
      <c r="AW420" s="77"/>
      <c r="AX420" s="77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/>
      <c r="BI420" s="77"/>
      <c r="BJ420" s="77"/>
      <c r="BK420" s="77"/>
      <c r="BL420" s="77"/>
      <c r="BM420" s="77"/>
      <c r="BN420" s="77"/>
      <c r="BO420" s="77"/>
      <c r="BP420" s="77"/>
      <c r="BQ420" s="77"/>
      <c r="BR420" s="77"/>
      <c r="BS420" s="77"/>
      <c r="BT420" s="77"/>
      <c r="BU420" s="77"/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/>
      <c r="CH420" s="77"/>
      <c r="CI420" s="77"/>
      <c r="CJ420" s="77"/>
      <c r="CK420" s="77"/>
      <c r="CL420" s="77"/>
      <c r="CM420" s="77"/>
      <c r="CN420" s="77"/>
      <c r="CO420" s="77"/>
      <c r="CP420" s="77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</row>
    <row r="421" spans="1:173" s="34" customFormat="1" ht="15.75" thickBot="1" x14ac:dyDescent="0.3">
      <c r="A421" s="383" t="s">
        <v>26</v>
      </c>
      <c r="B421" s="255"/>
      <c r="C421" s="256">
        <v>398</v>
      </c>
      <c r="D421" s="279"/>
      <c r="E421" s="298"/>
      <c r="F421" s="258">
        <f>SUM(F401:F420)</f>
        <v>15.049999999999999</v>
      </c>
      <c r="G421" s="258">
        <f>SUM(G401:G420)</f>
        <v>14.209999999999999</v>
      </c>
      <c r="H421" s="258">
        <f>SUM(H401:H420)</f>
        <v>58.400000000000006</v>
      </c>
      <c r="I421" s="258">
        <f>SUM(I401:I420)</f>
        <v>416.3</v>
      </c>
      <c r="J421" s="377"/>
      <c r="K421" s="79"/>
      <c r="L421" s="79"/>
      <c r="M421" s="79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  <c r="AP421" s="77"/>
      <c r="AQ421" s="77"/>
      <c r="AR421" s="77"/>
      <c r="AS421" s="77"/>
      <c r="AT421" s="77"/>
      <c r="AU421" s="77"/>
      <c r="AV421" s="77"/>
      <c r="AW421" s="77"/>
      <c r="AX421" s="77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77"/>
      <c r="BL421" s="77"/>
      <c r="BM421" s="77"/>
      <c r="BN421" s="77"/>
      <c r="BO421" s="77"/>
      <c r="BP421" s="77"/>
      <c r="BQ421" s="77"/>
      <c r="BR421" s="77"/>
      <c r="BS421" s="77"/>
      <c r="BT421" s="77"/>
      <c r="BU421" s="77"/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/>
      <c r="CH421" s="77"/>
      <c r="CI421" s="77"/>
      <c r="CJ421" s="77"/>
      <c r="CK421" s="77"/>
      <c r="CL421" s="77"/>
      <c r="CM421" s="77"/>
      <c r="CN421" s="77"/>
      <c r="CO421" s="77"/>
      <c r="CP421" s="77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  <c r="FG421" s="26"/>
      <c r="FH421" s="26"/>
      <c r="FI421" s="26"/>
      <c r="FJ421" s="26"/>
      <c r="FK421" s="26"/>
      <c r="FL421" s="26"/>
      <c r="FM421" s="26"/>
      <c r="FN421" s="26"/>
      <c r="FO421" s="26"/>
      <c r="FP421" s="26"/>
      <c r="FQ421" s="26"/>
    </row>
    <row r="422" spans="1:173" s="34" customFormat="1" ht="15.75" thickBot="1" x14ac:dyDescent="0.3">
      <c r="A422" s="383" t="s">
        <v>60</v>
      </c>
      <c r="B422" s="255"/>
      <c r="C422" s="256">
        <f>C365+C368+C399+C421</f>
        <v>1371</v>
      </c>
      <c r="D422" s="299"/>
      <c r="E422" s="256"/>
      <c r="F422" s="283">
        <f>F365+F368+F399+F421</f>
        <v>40.26</v>
      </c>
      <c r="G422" s="283">
        <f>G365+G368+G399+G421</f>
        <v>43.280000000000008</v>
      </c>
      <c r="H422" s="283">
        <f>H365+H368+H399+H421</f>
        <v>179.17000000000002</v>
      </c>
      <c r="I422" s="283">
        <f>I365+I368+I399+I421</f>
        <v>1247.95</v>
      </c>
      <c r="J422" s="377"/>
      <c r="K422" s="79"/>
      <c r="L422" s="79"/>
      <c r="M422" s="79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  <c r="AP422" s="77"/>
      <c r="AQ422" s="77"/>
      <c r="AR422" s="77"/>
      <c r="AS422" s="77"/>
      <c r="AT422" s="77"/>
      <c r="AU422" s="77"/>
      <c r="AV422" s="77"/>
      <c r="AW422" s="77"/>
      <c r="AX422" s="77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77"/>
      <c r="BL422" s="77"/>
      <c r="BM422" s="77"/>
      <c r="BN422" s="77"/>
      <c r="BO422" s="77"/>
      <c r="BP422" s="77"/>
      <c r="BQ422" s="77"/>
      <c r="BR422" s="77"/>
      <c r="BS422" s="77"/>
      <c r="BT422" s="77"/>
      <c r="BU422" s="77"/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/>
      <c r="CH422" s="77"/>
      <c r="CI422" s="77"/>
      <c r="CJ422" s="77"/>
      <c r="CK422" s="77"/>
      <c r="CL422" s="77"/>
      <c r="CM422" s="77"/>
      <c r="CN422" s="77"/>
      <c r="CO422" s="77"/>
      <c r="CP422" s="77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  <c r="FG422" s="26"/>
      <c r="FH422" s="26"/>
      <c r="FI422" s="26"/>
      <c r="FJ422" s="26"/>
      <c r="FK422" s="26"/>
      <c r="FL422" s="26"/>
      <c r="FM422" s="26"/>
      <c r="FN422" s="26"/>
      <c r="FO422" s="26"/>
      <c r="FP422" s="26"/>
      <c r="FQ422" s="26"/>
    </row>
    <row r="423" spans="1:173" s="34" customFormat="1" x14ac:dyDescent="0.25">
      <c r="A423" s="374"/>
      <c r="B423" s="102"/>
      <c r="C423" s="107"/>
      <c r="D423" s="406"/>
      <c r="E423" s="107"/>
      <c r="F423" s="282"/>
      <c r="G423" s="205"/>
      <c r="H423" s="205"/>
      <c r="I423" s="205"/>
      <c r="J423" s="387"/>
      <c r="K423" s="79"/>
      <c r="L423" s="79"/>
      <c r="M423" s="79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  <c r="AP423" s="77"/>
      <c r="AQ423" s="77"/>
      <c r="AR423" s="77"/>
      <c r="AS423" s="77"/>
      <c r="AT423" s="77"/>
      <c r="AU423" s="77"/>
      <c r="AV423" s="77"/>
      <c r="AW423" s="77"/>
      <c r="AX423" s="77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/>
      <c r="CH423" s="77"/>
      <c r="CI423" s="77"/>
      <c r="CJ423" s="77"/>
      <c r="CK423" s="77"/>
      <c r="CL423" s="77"/>
      <c r="CM423" s="77"/>
      <c r="CN423" s="77"/>
      <c r="CO423" s="77"/>
      <c r="CP423" s="77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  <c r="FG423" s="26"/>
      <c r="FH423" s="26"/>
      <c r="FI423" s="26"/>
      <c r="FJ423" s="26"/>
      <c r="FK423" s="26"/>
      <c r="FL423" s="26"/>
      <c r="FM423" s="26"/>
      <c r="FN423" s="26"/>
      <c r="FO423" s="26"/>
      <c r="FP423" s="26"/>
      <c r="FQ423" s="26"/>
    </row>
    <row r="424" spans="1:173" x14ac:dyDescent="0.25">
      <c r="C424" s="495" t="s">
        <v>166</v>
      </c>
      <c r="D424" s="495"/>
      <c r="E424" s="495"/>
      <c r="F424" s="495"/>
      <c r="J424" s="312"/>
    </row>
    <row r="425" spans="1:173" ht="15.75" thickBot="1" x14ac:dyDescent="0.3">
      <c r="A425" s="375" t="s">
        <v>107</v>
      </c>
      <c r="B425" s="245"/>
      <c r="C425" s="245"/>
      <c r="D425" s="94"/>
      <c r="J425" s="312"/>
    </row>
    <row r="426" spans="1:173" ht="30" x14ac:dyDescent="0.25">
      <c r="A426" s="486" t="s">
        <v>234</v>
      </c>
      <c r="B426" s="487"/>
      <c r="C426" s="488" t="s">
        <v>230</v>
      </c>
      <c r="D426" s="210" t="s">
        <v>3</v>
      </c>
      <c r="E426" s="211" t="s">
        <v>3</v>
      </c>
      <c r="F426" s="463" t="s">
        <v>231</v>
      </c>
      <c r="G426" s="464"/>
      <c r="H426" s="465"/>
      <c r="I426" s="210" t="s">
        <v>4</v>
      </c>
      <c r="J426" s="376" t="s">
        <v>232</v>
      </c>
    </row>
    <row r="427" spans="1:173" ht="15.75" thickBot="1" x14ac:dyDescent="0.3">
      <c r="A427" s="491" t="s">
        <v>233</v>
      </c>
      <c r="B427" s="492"/>
      <c r="C427" s="489"/>
      <c r="D427" s="216" t="s">
        <v>5</v>
      </c>
      <c r="E427" s="217" t="s">
        <v>5</v>
      </c>
      <c r="F427" s="218"/>
      <c r="G427" s="219"/>
      <c r="H427" s="220"/>
      <c r="I427" s="216" t="s">
        <v>6</v>
      </c>
      <c r="J427" s="297"/>
    </row>
    <row r="428" spans="1:173" ht="15" customHeight="1" thickBot="1" x14ac:dyDescent="0.3">
      <c r="A428" s="493"/>
      <c r="B428" s="494"/>
      <c r="C428" s="490"/>
      <c r="D428" s="224" t="s">
        <v>7</v>
      </c>
      <c r="E428" s="224" t="s">
        <v>8</v>
      </c>
      <c r="F428" s="224" t="s">
        <v>9</v>
      </c>
      <c r="G428" s="224" t="s">
        <v>10</v>
      </c>
      <c r="H428" s="225" t="s">
        <v>11</v>
      </c>
      <c r="I428" s="225" t="s">
        <v>12</v>
      </c>
      <c r="J428" s="377"/>
    </row>
    <row r="429" spans="1:173" x14ac:dyDescent="0.25">
      <c r="A429" s="379"/>
      <c r="B429" s="94" t="s">
        <v>13</v>
      </c>
      <c r="C429" s="95"/>
      <c r="D429" s="100"/>
      <c r="E429" s="191"/>
      <c r="F429" s="190"/>
      <c r="G429" s="97"/>
      <c r="H429" s="228"/>
      <c r="I429" s="190"/>
      <c r="J429" s="297"/>
    </row>
    <row r="430" spans="1:173" ht="22.5" customHeight="1" x14ac:dyDescent="0.25">
      <c r="A430" s="379" t="s">
        <v>174</v>
      </c>
      <c r="C430" s="95" t="s">
        <v>251</v>
      </c>
      <c r="D430" s="95"/>
      <c r="E430" s="95"/>
      <c r="F430" s="97">
        <v>5</v>
      </c>
      <c r="G430" s="97">
        <v>5.63</v>
      </c>
      <c r="H430" s="97">
        <v>16.5</v>
      </c>
      <c r="I430" s="97">
        <v>136</v>
      </c>
      <c r="J430" s="297" t="s">
        <v>192</v>
      </c>
    </row>
    <row r="431" spans="1:173" x14ac:dyDescent="0.25">
      <c r="A431" s="379"/>
      <c r="B431" s="94" t="s">
        <v>137</v>
      </c>
      <c r="C431" s="95"/>
      <c r="D431" s="95">
        <v>19</v>
      </c>
      <c r="E431" s="278">
        <v>19</v>
      </c>
      <c r="F431" s="190"/>
      <c r="G431" s="97"/>
      <c r="H431" s="97"/>
      <c r="I431" s="190"/>
      <c r="J431" s="297"/>
    </row>
    <row r="432" spans="1:173" x14ac:dyDescent="0.25">
      <c r="A432" s="379"/>
      <c r="B432" s="94" t="s">
        <v>16</v>
      </c>
      <c r="C432" s="95"/>
      <c r="D432" s="97">
        <v>75</v>
      </c>
      <c r="E432" s="97">
        <v>75</v>
      </c>
      <c r="F432" s="97"/>
      <c r="H432" s="97"/>
      <c r="J432" s="297"/>
    </row>
    <row r="433" spans="1:173" x14ac:dyDescent="0.25">
      <c r="A433" s="379"/>
      <c r="B433" s="94" t="s">
        <v>18</v>
      </c>
      <c r="C433" s="95"/>
      <c r="D433" s="97">
        <v>2</v>
      </c>
      <c r="E433" s="97">
        <v>2</v>
      </c>
      <c r="F433" s="97"/>
      <c r="H433" s="97"/>
      <c r="J433" s="297"/>
    </row>
    <row r="434" spans="1:173" s="25" customFormat="1" x14ac:dyDescent="0.25">
      <c r="A434" s="379"/>
      <c r="B434" s="94" t="s">
        <v>17</v>
      </c>
      <c r="C434" s="95"/>
      <c r="D434" s="97">
        <v>57</v>
      </c>
      <c r="E434" s="97">
        <v>57</v>
      </c>
      <c r="F434" s="97"/>
      <c r="G434" s="96"/>
      <c r="H434" s="97"/>
      <c r="I434" s="96"/>
      <c r="J434" s="297"/>
      <c r="K434" s="79"/>
      <c r="L434" s="79"/>
      <c r="M434" s="79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75"/>
      <c r="BD434" s="75"/>
      <c r="BE434" s="75"/>
      <c r="BF434" s="75"/>
      <c r="BG434" s="75"/>
      <c r="BH434" s="75"/>
      <c r="BI434" s="75"/>
      <c r="BJ434" s="75"/>
      <c r="BK434" s="75"/>
      <c r="BL434" s="75"/>
      <c r="BM434" s="75"/>
      <c r="BN434" s="75"/>
      <c r="BO434" s="75"/>
      <c r="BP434" s="75"/>
      <c r="BQ434" s="75"/>
      <c r="BR434" s="75"/>
      <c r="BS434" s="75"/>
      <c r="BT434" s="75"/>
      <c r="BU434" s="75"/>
      <c r="BV434" s="75"/>
      <c r="BW434" s="75"/>
      <c r="BX434" s="75"/>
      <c r="BY434" s="75"/>
      <c r="BZ434" s="75"/>
      <c r="CA434" s="75"/>
      <c r="CB434" s="75"/>
      <c r="CC434" s="75"/>
      <c r="CD434" s="75"/>
      <c r="CE434" s="75"/>
      <c r="CF434" s="75"/>
      <c r="CG434" s="75"/>
      <c r="CH434" s="75"/>
      <c r="CI434" s="75"/>
      <c r="CJ434" s="75"/>
      <c r="CK434" s="75"/>
      <c r="CL434" s="75"/>
      <c r="CM434" s="75"/>
      <c r="CN434" s="75"/>
      <c r="CO434" s="75"/>
      <c r="CP434" s="75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</row>
    <row r="435" spans="1:173" s="25" customFormat="1" x14ac:dyDescent="0.25">
      <c r="A435" s="379"/>
      <c r="B435" s="94" t="s">
        <v>19</v>
      </c>
      <c r="C435" s="95"/>
      <c r="D435" s="99">
        <v>0.8</v>
      </c>
      <c r="E435" s="95">
        <v>0.8</v>
      </c>
      <c r="F435" s="97"/>
      <c r="G435" s="96"/>
      <c r="H435" s="97"/>
      <c r="I435" s="96"/>
      <c r="J435" s="297"/>
      <c r="K435" s="79"/>
      <c r="L435" s="79"/>
      <c r="M435" s="79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  <c r="AH435" s="75"/>
      <c r="AI435" s="75"/>
      <c r="AJ435" s="75"/>
      <c r="AK435" s="75"/>
      <c r="AL435" s="75"/>
      <c r="AM435" s="75"/>
      <c r="AN435" s="75"/>
      <c r="AO435" s="75"/>
      <c r="AP435" s="75"/>
      <c r="AQ435" s="75"/>
      <c r="AR435" s="75"/>
      <c r="AS435" s="75"/>
      <c r="AT435" s="75"/>
      <c r="AU435" s="75"/>
      <c r="AV435" s="75"/>
      <c r="AW435" s="75"/>
      <c r="AX435" s="75"/>
      <c r="AY435" s="75"/>
      <c r="AZ435" s="75"/>
      <c r="BA435" s="75"/>
      <c r="BB435" s="75"/>
      <c r="BC435" s="75"/>
      <c r="BD435" s="75"/>
      <c r="BE435" s="75"/>
      <c r="BF435" s="75"/>
      <c r="BG435" s="75"/>
      <c r="BH435" s="75"/>
      <c r="BI435" s="75"/>
      <c r="BJ435" s="75"/>
      <c r="BK435" s="75"/>
      <c r="BL435" s="75"/>
      <c r="BM435" s="75"/>
      <c r="BN435" s="75"/>
      <c r="BO435" s="75"/>
      <c r="BP435" s="75"/>
      <c r="BQ435" s="75"/>
      <c r="BR435" s="75"/>
      <c r="BS435" s="75"/>
      <c r="BT435" s="75"/>
      <c r="BU435" s="75"/>
      <c r="BV435" s="75"/>
      <c r="BW435" s="75"/>
      <c r="BX435" s="75"/>
      <c r="BY435" s="75"/>
      <c r="BZ435" s="75"/>
      <c r="CA435" s="75"/>
      <c r="CB435" s="75"/>
      <c r="CC435" s="75"/>
      <c r="CD435" s="75"/>
      <c r="CE435" s="75"/>
      <c r="CF435" s="75"/>
      <c r="CG435" s="75"/>
      <c r="CH435" s="75"/>
      <c r="CI435" s="75"/>
      <c r="CJ435" s="75"/>
      <c r="CK435" s="75"/>
      <c r="CL435" s="75"/>
      <c r="CM435" s="75"/>
      <c r="CN435" s="75"/>
      <c r="CO435" s="75"/>
      <c r="CP435" s="7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</row>
    <row r="436" spans="1:173" s="25" customFormat="1" x14ac:dyDescent="0.25">
      <c r="A436" s="379"/>
      <c r="B436" s="94" t="s">
        <v>20</v>
      </c>
      <c r="C436" s="95"/>
      <c r="D436" s="99">
        <v>3</v>
      </c>
      <c r="E436" s="95">
        <v>3</v>
      </c>
      <c r="F436" s="97"/>
      <c r="G436" s="96"/>
      <c r="H436" s="97"/>
      <c r="I436" s="96"/>
      <c r="J436" s="297"/>
      <c r="K436" s="79"/>
      <c r="L436" s="79"/>
      <c r="M436" s="79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  <c r="AE436" s="75"/>
      <c r="AF436" s="75"/>
      <c r="AG436" s="75"/>
      <c r="AH436" s="75"/>
      <c r="AI436" s="75"/>
      <c r="AJ436" s="75"/>
      <c r="AK436" s="75"/>
      <c r="AL436" s="75"/>
      <c r="AM436" s="75"/>
      <c r="AN436" s="75"/>
      <c r="AO436" s="75"/>
      <c r="AP436" s="75"/>
      <c r="AQ436" s="75"/>
      <c r="AR436" s="75"/>
      <c r="AS436" s="75"/>
      <c r="AT436" s="75"/>
      <c r="AU436" s="75"/>
      <c r="AV436" s="75"/>
      <c r="AW436" s="75"/>
      <c r="AX436" s="75"/>
      <c r="AY436" s="75"/>
      <c r="AZ436" s="75"/>
      <c r="BA436" s="75"/>
      <c r="BB436" s="75"/>
      <c r="BC436" s="75"/>
      <c r="BD436" s="75"/>
      <c r="BE436" s="75"/>
      <c r="BF436" s="75"/>
      <c r="BG436" s="75"/>
      <c r="BH436" s="75"/>
      <c r="BI436" s="75"/>
      <c r="BJ436" s="75"/>
      <c r="BK436" s="75"/>
      <c r="BL436" s="75"/>
      <c r="BM436" s="75"/>
      <c r="BN436" s="75"/>
      <c r="BO436" s="75"/>
      <c r="BP436" s="75"/>
      <c r="BQ436" s="75"/>
      <c r="BR436" s="75"/>
      <c r="BS436" s="75"/>
      <c r="BT436" s="75"/>
      <c r="BU436" s="75"/>
      <c r="BV436" s="75"/>
      <c r="BW436" s="75"/>
      <c r="BX436" s="75"/>
      <c r="BY436" s="75"/>
      <c r="BZ436" s="75"/>
      <c r="CA436" s="75"/>
      <c r="CB436" s="75"/>
      <c r="CC436" s="75"/>
      <c r="CD436" s="75"/>
      <c r="CE436" s="75"/>
      <c r="CF436" s="75"/>
      <c r="CG436" s="75"/>
      <c r="CH436" s="75"/>
      <c r="CI436" s="75"/>
      <c r="CJ436" s="75"/>
      <c r="CK436" s="75"/>
      <c r="CL436" s="75"/>
      <c r="CM436" s="75"/>
      <c r="CN436" s="75"/>
      <c r="CO436" s="75"/>
      <c r="CP436" s="75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</row>
    <row r="437" spans="1:173" s="25" customFormat="1" x14ac:dyDescent="0.25">
      <c r="A437" s="124" t="s">
        <v>89</v>
      </c>
      <c r="B437" s="102"/>
      <c r="C437" s="104" t="s">
        <v>264</v>
      </c>
      <c r="D437" s="232"/>
      <c r="E437" s="199"/>
      <c r="F437" s="115">
        <v>2.2999999999999998</v>
      </c>
      <c r="G437" s="201">
        <v>2</v>
      </c>
      <c r="H437" s="205">
        <v>11.9</v>
      </c>
      <c r="I437" s="201">
        <v>74.8</v>
      </c>
      <c r="J437" s="297" t="s">
        <v>165</v>
      </c>
      <c r="K437" s="79"/>
      <c r="L437" s="79"/>
      <c r="M437" s="79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  <c r="AE437" s="75"/>
      <c r="AF437" s="75"/>
      <c r="AG437" s="75"/>
      <c r="AH437" s="75"/>
      <c r="AI437" s="75"/>
      <c r="AJ437" s="75"/>
      <c r="AK437" s="75"/>
      <c r="AL437" s="75"/>
      <c r="AM437" s="75"/>
      <c r="AN437" s="75"/>
      <c r="AO437" s="75"/>
      <c r="AP437" s="75"/>
      <c r="AQ437" s="75"/>
      <c r="AR437" s="75"/>
      <c r="AS437" s="75"/>
      <c r="AT437" s="75"/>
      <c r="AU437" s="75"/>
      <c r="AV437" s="75"/>
      <c r="AW437" s="75"/>
      <c r="AX437" s="75"/>
      <c r="AY437" s="75"/>
      <c r="AZ437" s="75"/>
      <c r="BA437" s="75"/>
      <c r="BB437" s="75"/>
      <c r="BC437" s="75"/>
      <c r="BD437" s="75"/>
      <c r="BE437" s="75"/>
      <c r="BF437" s="75"/>
      <c r="BG437" s="75"/>
      <c r="BH437" s="75"/>
      <c r="BI437" s="75"/>
      <c r="BJ437" s="75"/>
      <c r="BK437" s="75"/>
      <c r="BL437" s="75"/>
      <c r="BM437" s="75"/>
      <c r="BN437" s="75"/>
      <c r="BO437" s="75"/>
      <c r="BP437" s="75"/>
      <c r="BQ437" s="75"/>
      <c r="BR437" s="75"/>
      <c r="BS437" s="75"/>
      <c r="BT437" s="75"/>
      <c r="BU437" s="75"/>
      <c r="BV437" s="75"/>
      <c r="BW437" s="75"/>
      <c r="BX437" s="75"/>
      <c r="BY437" s="75"/>
      <c r="BZ437" s="75"/>
      <c r="CA437" s="75"/>
      <c r="CB437" s="75"/>
      <c r="CC437" s="75"/>
      <c r="CD437" s="75"/>
      <c r="CE437" s="75"/>
      <c r="CF437" s="75"/>
      <c r="CG437" s="75"/>
      <c r="CH437" s="75"/>
      <c r="CI437" s="75"/>
      <c r="CJ437" s="75"/>
      <c r="CK437" s="75"/>
      <c r="CL437" s="75"/>
      <c r="CM437" s="75"/>
      <c r="CN437" s="75"/>
      <c r="CO437" s="75"/>
      <c r="CP437" s="75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</row>
    <row r="438" spans="1:173" s="25" customFormat="1" x14ac:dyDescent="0.25">
      <c r="A438" s="124"/>
      <c r="B438" s="102" t="s">
        <v>59</v>
      </c>
      <c r="C438" s="116"/>
      <c r="D438" s="103">
        <v>0.2</v>
      </c>
      <c r="E438" s="104">
        <v>0.2</v>
      </c>
      <c r="F438" s="115"/>
      <c r="G438" s="115"/>
      <c r="H438" s="201"/>
      <c r="I438" s="201"/>
      <c r="J438" s="297"/>
      <c r="K438" s="79"/>
      <c r="L438" s="79"/>
      <c r="M438" s="79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75"/>
      <c r="CB438" s="75"/>
      <c r="CC438" s="75"/>
      <c r="CD438" s="75"/>
      <c r="CE438" s="75"/>
      <c r="CF438" s="75"/>
      <c r="CG438" s="75"/>
      <c r="CH438" s="75"/>
      <c r="CI438" s="75"/>
      <c r="CJ438" s="75"/>
      <c r="CK438" s="75"/>
      <c r="CL438" s="75"/>
      <c r="CM438" s="75"/>
      <c r="CN438" s="75"/>
      <c r="CO438" s="75"/>
      <c r="CP438" s="75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</row>
    <row r="439" spans="1:173" s="25" customFormat="1" ht="15" customHeight="1" x14ac:dyDescent="0.25">
      <c r="A439" s="124"/>
      <c r="B439" s="102" t="s">
        <v>18</v>
      </c>
      <c r="C439" s="116"/>
      <c r="D439" s="103">
        <v>4</v>
      </c>
      <c r="E439" s="104">
        <v>4</v>
      </c>
      <c r="F439" s="115"/>
      <c r="G439" s="115"/>
      <c r="H439" s="201"/>
      <c r="I439" s="115"/>
      <c r="J439" s="297"/>
      <c r="K439" s="79"/>
      <c r="L439" s="79"/>
      <c r="M439" s="79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75"/>
      <c r="CB439" s="75"/>
      <c r="CC439" s="75"/>
      <c r="CD439" s="75"/>
      <c r="CE439" s="75"/>
      <c r="CF439" s="75"/>
      <c r="CG439" s="75"/>
      <c r="CH439" s="75"/>
      <c r="CI439" s="75"/>
      <c r="CJ439" s="75"/>
      <c r="CK439" s="75"/>
      <c r="CL439" s="75"/>
      <c r="CM439" s="75"/>
      <c r="CN439" s="75"/>
      <c r="CO439" s="75"/>
      <c r="CP439" s="75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</row>
    <row r="440" spans="1:173" s="25" customFormat="1" ht="15" customHeight="1" x14ac:dyDescent="0.25">
      <c r="A440" s="124"/>
      <c r="B440" s="102" t="s">
        <v>16</v>
      </c>
      <c r="C440" s="116"/>
      <c r="D440" s="103">
        <v>42</v>
      </c>
      <c r="E440" s="104">
        <v>42</v>
      </c>
      <c r="F440" s="115"/>
      <c r="G440" s="115"/>
      <c r="H440" s="201"/>
      <c r="I440" s="115"/>
      <c r="J440" s="297"/>
      <c r="K440" s="79"/>
      <c r="L440" s="79"/>
      <c r="M440" s="79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75"/>
      <c r="CB440" s="75"/>
      <c r="CC440" s="75"/>
      <c r="CD440" s="75"/>
      <c r="CE440" s="75"/>
      <c r="CF440" s="75"/>
      <c r="CG440" s="75"/>
      <c r="CH440" s="75"/>
      <c r="CI440" s="75"/>
      <c r="CJ440" s="75"/>
      <c r="CK440" s="75"/>
      <c r="CL440" s="75"/>
      <c r="CM440" s="75"/>
      <c r="CN440" s="75"/>
      <c r="CO440" s="75"/>
      <c r="CP440" s="75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</row>
    <row r="441" spans="1:173" s="25" customFormat="1" x14ac:dyDescent="0.25">
      <c r="A441" s="124"/>
      <c r="B441" s="102" t="s">
        <v>17</v>
      </c>
      <c r="C441" s="116"/>
      <c r="D441" s="103">
        <v>115</v>
      </c>
      <c r="E441" s="104">
        <v>115</v>
      </c>
      <c r="F441" s="115"/>
      <c r="G441" s="115"/>
      <c r="H441" s="201"/>
      <c r="I441" s="115"/>
      <c r="J441" s="297"/>
      <c r="K441" s="79"/>
      <c r="L441" s="79"/>
      <c r="M441" s="79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75"/>
      <c r="CB441" s="75"/>
      <c r="CC441" s="75"/>
      <c r="CD441" s="75"/>
      <c r="CE441" s="75"/>
      <c r="CF441" s="75"/>
      <c r="CG441" s="75"/>
      <c r="CH441" s="75"/>
      <c r="CI441" s="75"/>
      <c r="CJ441" s="75"/>
      <c r="CK441" s="75"/>
      <c r="CL441" s="75"/>
      <c r="CM441" s="75"/>
      <c r="CN441" s="75"/>
      <c r="CO441" s="75"/>
      <c r="CP441" s="75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</row>
    <row r="442" spans="1:173" s="25" customFormat="1" x14ac:dyDescent="0.25">
      <c r="A442" s="379" t="s">
        <v>161</v>
      </c>
      <c r="B442" s="94"/>
      <c r="C442" s="192" t="s">
        <v>320</v>
      </c>
      <c r="D442" s="189"/>
      <c r="E442" s="191"/>
      <c r="F442" s="190">
        <v>3.5</v>
      </c>
      <c r="G442" s="97">
        <v>5.95</v>
      </c>
      <c r="H442" s="96">
        <v>12.9</v>
      </c>
      <c r="I442" s="190">
        <v>119.6</v>
      </c>
      <c r="J442" s="297" t="s">
        <v>162</v>
      </c>
      <c r="K442" s="79"/>
      <c r="L442" s="79"/>
      <c r="M442" s="79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75"/>
      <c r="CB442" s="75"/>
      <c r="CC442" s="75"/>
      <c r="CD442" s="75"/>
      <c r="CE442" s="75"/>
      <c r="CF442" s="75"/>
      <c r="CG442" s="75"/>
      <c r="CH442" s="75"/>
      <c r="CI442" s="75"/>
      <c r="CJ442" s="75"/>
      <c r="CK442" s="75"/>
      <c r="CL442" s="75"/>
      <c r="CM442" s="75"/>
      <c r="CN442" s="75"/>
      <c r="CO442" s="75"/>
      <c r="CP442" s="75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</row>
    <row r="443" spans="1:173" s="25" customFormat="1" x14ac:dyDescent="0.25">
      <c r="A443" s="379"/>
      <c r="B443" s="94" t="s">
        <v>25</v>
      </c>
      <c r="C443" s="95"/>
      <c r="D443" s="99">
        <v>25</v>
      </c>
      <c r="E443" s="95">
        <v>25</v>
      </c>
      <c r="F443" s="190"/>
      <c r="G443" s="97"/>
      <c r="H443" s="97"/>
      <c r="I443" s="190"/>
      <c r="J443" s="297"/>
      <c r="K443" s="79"/>
      <c r="L443" s="79"/>
      <c r="M443" s="79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75"/>
      <c r="CH443" s="75"/>
      <c r="CI443" s="75"/>
      <c r="CJ443" s="75"/>
      <c r="CK443" s="75"/>
      <c r="CL443" s="75"/>
      <c r="CM443" s="75"/>
      <c r="CN443" s="75"/>
      <c r="CO443" s="75"/>
      <c r="CP443" s="75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</row>
    <row r="444" spans="1:173" s="25" customFormat="1" x14ac:dyDescent="0.25">
      <c r="A444" s="379"/>
      <c r="B444" s="94" t="s">
        <v>66</v>
      </c>
      <c r="C444" s="95"/>
      <c r="D444" s="99">
        <v>5.0999999999999996</v>
      </c>
      <c r="E444" s="95">
        <v>5</v>
      </c>
      <c r="F444" s="190"/>
      <c r="G444" s="97"/>
      <c r="H444" s="97"/>
      <c r="I444" s="190"/>
      <c r="J444" s="297"/>
      <c r="K444" s="79"/>
      <c r="L444" s="79"/>
      <c r="M444" s="79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75"/>
      <c r="CB444" s="75"/>
      <c r="CC444" s="75"/>
      <c r="CD444" s="75"/>
      <c r="CE444" s="75"/>
      <c r="CF444" s="75"/>
      <c r="CG444" s="75"/>
      <c r="CH444" s="75"/>
      <c r="CI444" s="75"/>
      <c r="CJ444" s="75"/>
      <c r="CK444" s="75"/>
      <c r="CL444" s="75"/>
      <c r="CM444" s="75"/>
      <c r="CN444" s="75"/>
      <c r="CO444" s="75"/>
      <c r="CP444" s="75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</row>
    <row r="445" spans="1:173" s="25" customFormat="1" ht="15.75" thickBot="1" x14ac:dyDescent="0.3">
      <c r="A445" s="379"/>
      <c r="B445" s="94" t="s">
        <v>20</v>
      </c>
      <c r="C445" s="95"/>
      <c r="D445" s="99">
        <v>3</v>
      </c>
      <c r="E445" s="95">
        <v>3</v>
      </c>
      <c r="F445" s="190" t="s">
        <v>1</v>
      </c>
      <c r="G445" s="97"/>
      <c r="H445" s="97"/>
      <c r="I445" s="190"/>
      <c r="J445" s="297"/>
      <c r="K445" s="79"/>
      <c r="L445" s="79"/>
      <c r="M445" s="79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75"/>
      <c r="CB445" s="75"/>
      <c r="CC445" s="75"/>
      <c r="CD445" s="75"/>
      <c r="CE445" s="75"/>
      <c r="CF445" s="75"/>
      <c r="CG445" s="75"/>
      <c r="CH445" s="75"/>
      <c r="CI445" s="75"/>
      <c r="CJ445" s="75"/>
      <c r="CK445" s="75"/>
      <c r="CL445" s="75"/>
      <c r="CM445" s="75"/>
      <c r="CN445" s="75"/>
      <c r="CO445" s="75"/>
      <c r="CP445" s="7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</row>
    <row r="446" spans="1:173" s="25" customFormat="1" ht="15.75" thickBot="1" x14ac:dyDescent="0.3">
      <c r="A446" s="380" t="s">
        <v>26</v>
      </c>
      <c r="B446" s="235"/>
      <c r="C446" s="236">
        <v>350</v>
      </c>
      <c r="D446" s="292"/>
      <c r="E446" s="236"/>
      <c r="F446" s="224">
        <f>SUM(F429:F445)</f>
        <v>10.8</v>
      </c>
      <c r="G446" s="224">
        <f>SUM(G429:G445)</f>
        <v>13.58</v>
      </c>
      <c r="H446" s="224">
        <f>SUM(H429:H445)</f>
        <v>41.3</v>
      </c>
      <c r="I446" s="224">
        <f>SUM(I429:I445)</f>
        <v>330.4</v>
      </c>
      <c r="J446" s="377"/>
      <c r="K446" s="79"/>
      <c r="L446" s="79"/>
      <c r="M446" s="79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75"/>
      <c r="CB446" s="75"/>
      <c r="CC446" s="75"/>
      <c r="CD446" s="75"/>
      <c r="CE446" s="75"/>
      <c r="CF446" s="75"/>
      <c r="CG446" s="75"/>
      <c r="CH446" s="75"/>
      <c r="CI446" s="75"/>
      <c r="CJ446" s="75"/>
      <c r="CK446" s="75"/>
      <c r="CL446" s="75"/>
      <c r="CM446" s="75"/>
      <c r="CN446" s="75"/>
      <c r="CO446" s="75"/>
      <c r="CP446" s="75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</row>
    <row r="447" spans="1:173" s="25" customFormat="1" x14ac:dyDescent="0.25">
      <c r="A447" s="379" t="s">
        <v>48</v>
      </c>
      <c r="B447" s="94"/>
      <c r="C447" s="95">
        <v>85</v>
      </c>
      <c r="D447" s="100">
        <v>96.9</v>
      </c>
      <c r="E447" s="95">
        <v>85</v>
      </c>
      <c r="F447" s="190">
        <v>0.34</v>
      </c>
      <c r="G447" s="97">
        <v>0.34</v>
      </c>
      <c r="H447" s="96">
        <v>10.199999999999999</v>
      </c>
      <c r="I447" s="97">
        <v>45</v>
      </c>
      <c r="J447" s="297" t="s">
        <v>280</v>
      </c>
      <c r="K447" s="79"/>
      <c r="L447" s="79"/>
      <c r="M447" s="79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75"/>
      <c r="CB447" s="75"/>
      <c r="CC447" s="75"/>
      <c r="CD447" s="75"/>
      <c r="CE447" s="75"/>
      <c r="CF447" s="75"/>
      <c r="CG447" s="75"/>
      <c r="CH447" s="75"/>
      <c r="CI447" s="75"/>
      <c r="CJ447" s="75"/>
      <c r="CK447" s="75"/>
      <c r="CL447" s="75"/>
      <c r="CM447" s="75"/>
      <c r="CN447" s="75"/>
      <c r="CO447" s="75"/>
      <c r="CP447" s="75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</row>
    <row r="448" spans="1:173" s="25" customFormat="1" ht="15.75" thickBot="1" x14ac:dyDescent="0.3">
      <c r="A448" s="379" t="s">
        <v>193</v>
      </c>
      <c r="B448" s="94"/>
      <c r="C448" s="95"/>
      <c r="D448" s="100"/>
      <c r="E448" s="95"/>
      <c r="F448" s="190"/>
      <c r="G448" s="97"/>
      <c r="H448" s="96"/>
      <c r="I448" s="97"/>
      <c r="J448" s="297"/>
      <c r="K448" s="79"/>
      <c r="L448" s="79"/>
      <c r="M448" s="79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75"/>
      <c r="CB448" s="75"/>
      <c r="CC448" s="75"/>
      <c r="CD448" s="75"/>
      <c r="CE448" s="75"/>
      <c r="CF448" s="75"/>
      <c r="CG448" s="75"/>
      <c r="CH448" s="75"/>
      <c r="CI448" s="75"/>
      <c r="CJ448" s="75"/>
      <c r="CK448" s="75"/>
      <c r="CL448" s="75"/>
      <c r="CM448" s="75"/>
      <c r="CN448" s="75"/>
      <c r="CO448" s="75"/>
      <c r="CP448" s="75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</row>
    <row r="449" spans="1:173" s="25" customFormat="1" ht="15.75" thickBot="1" x14ac:dyDescent="0.3">
      <c r="A449" s="380" t="s">
        <v>26</v>
      </c>
      <c r="B449" s="235"/>
      <c r="C449" s="236">
        <f>SUM(C447:C447)</f>
        <v>85</v>
      </c>
      <c r="D449" s="234"/>
      <c r="E449" s="226"/>
      <c r="F449" s="224">
        <f>SUM(F447)</f>
        <v>0.34</v>
      </c>
      <c r="G449" s="224">
        <f>SUM(G447)</f>
        <v>0.34</v>
      </c>
      <c r="H449" s="224">
        <f>SUM(H447)</f>
        <v>10.199999999999999</v>
      </c>
      <c r="I449" s="224">
        <f>SUM(I447)</f>
        <v>45</v>
      </c>
      <c r="J449" s="407"/>
      <c r="K449" s="79"/>
      <c r="L449" s="79"/>
      <c r="M449" s="79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75"/>
      <c r="CB449" s="75"/>
      <c r="CC449" s="75"/>
      <c r="CD449" s="75"/>
      <c r="CE449" s="75"/>
      <c r="CF449" s="75"/>
      <c r="CG449" s="75"/>
      <c r="CH449" s="75"/>
      <c r="CI449" s="75"/>
      <c r="CJ449" s="75"/>
      <c r="CK449" s="75"/>
      <c r="CL449" s="75"/>
      <c r="CM449" s="75"/>
      <c r="CN449" s="75"/>
      <c r="CO449" s="75"/>
      <c r="CP449" s="75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</row>
    <row r="450" spans="1:173" ht="15.75" thickBot="1" x14ac:dyDescent="0.3">
      <c r="A450" s="378"/>
      <c r="B450" s="239"/>
      <c r="C450" s="240">
        <v>435</v>
      </c>
      <c r="D450" s="239"/>
      <c r="E450" s="212"/>
      <c r="F450" s="210">
        <f>F446+F449</f>
        <v>11.14</v>
      </c>
      <c r="G450" s="210">
        <v>12.3</v>
      </c>
      <c r="H450" s="210">
        <f>H446+H449</f>
        <v>51.5</v>
      </c>
      <c r="I450" s="210">
        <v>365</v>
      </c>
      <c r="J450" s="297"/>
    </row>
    <row r="451" spans="1:173" x14ac:dyDescent="0.25">
      <c r="A451" s="378"/>
      <c r="B451" s="239" t="s">
        <v>28</v>
      </c>
      <c r="C451" s="389"/>
      <c r="D451" s="284"/>
      <c r="E451" s="390"/>
      <c r="F451" s="210"/>
      <c r="G451" s="210"/>
      <c r="H451" s="211"/>
      <c r="I451" s="241"/>
      <c r="J451" s="376"/>
    </row>
    <row r="452" spans="1:173" s="56" customFormat="1" ht="30" customHeight="1" x14ac:dyDescent="0.25">
      <c r="A452" s="379" t="s">
        <v>332</v>
      </c>
      <c r="B452" s="94"/>
      <c r="C452" s="95">
        <v>30</v>
      </c>
      <c r="D452" s="96"/>
      <c r="E452" s="97"/>
      <c r="F452" s="96">
        <v>0.5</v>
      </c>
      <c r="G452" s="97">
        <v>1.5</v>
      </c>
      <c r="H452" s="96">
        <v>2.8</v>
      </c>
      <c r="I452" s="190">
        <v>27</v>
      </c>
      <c r="J452" s="191" t="s">
        <v>418</v>
      </c>
      <c r="K452" s="102"/>
      <c r="L452" s="102"/>
      <c r="M452" s="102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8"/>
      <c r="AO452" s="78"/>
      <c r="AP452" s="78"/>
      <c r="AQ452" s="78"/>
      <c r="AR452" s="78"/>
      <c r="AS452" s="78"/>
      <c r="AT452" s="78"/>
      <c r="AU452" s="78"/>
      <c r="AV452" s="78"/>
      <c r="AW452" s="78"/>
      <c r="AX452" s="78"/>
      <c r="AY452" s="78"/>
      <c r="AZ452" s="78"/>
      <c r="BA452" s="78"/>
      <c r="BB452" s="78"/>
      <c r="BC452" s="78"/>
      <c r="BD452" s="78"/>
      <c r="BE452" s="78"/>
      <c r="BF452" s="78"/>
      <c r="BG452" s="78"/>
      <c r="BH452" s="78"/>
      <c r="BI452" s="78"/>
      <c r="BJ452" s="78"/>
      <c r="BK452" s="78"/>
      <c r="BL452" s="78"/>
      <c r="BM452" s="78"/>
      <c r="BN452" s="78"/>
      <c r="BO452" s="78"/>
      <c r="BP452" s="78"/>
      <c r="BQ452" s="78"/>
      <c r="BR452" s="78"/>
      <c r="BS452" s="78"/>
      <c r="BT452" s="78"/>
      <c r="BU452" s="78"/>
      <c r="BV452" s="78"/>
      <c r="BW452" s="78"/>
      <c r="BX452" s="78"/>
      <c r="BY452" s="78"/>
      <c r="BZ452" s="78"/>
      <c r="CA452" s="78"/>
      <c r="CB452" s="78"/>
      <c r="CC452" s="78"/>
      <c r="CD452" s="78"/>
      <c r="CE452" s="78"/>
      <c r="CF452" s="78"/>
      <c r="CG452" s="78"/>
      <c r="CH452" s="78"/>
      <c r="CI452" s="78"/>
      <c r="CJ452" s="78"/>
      <c r="CK452" s="78"/>
      <c r="CL452" s="78"/>
      <c r="CM452" s="78"/>
      <c r="CN452" s="78"/>
      <c r="CO452" s="78"/>
      <c r="CP452" s="78"/>
      <c r="CQ452" s="78"/>
      <c r="CR452" s="78"/>
      <c r="CS452" s="78"/>
      <c r="CT452" s="78"/>
      <c r="CU452" s="78"/>
      <c r="CV452" s="78"/>
      <c r="CW452" s="78"/>
      <c r="CX452" s="78"/>
      <c r="CY452" s="78"/>
      <c r="CZ452" s="78"/>
      <c r="DA452" s="78"/>
      <c r="DB452" s="78"/>
      <c r="DC452" s="78"/>
      <c r="DD452" s="78"/>
      <c r="DE452" s="54"/>
      <c r="DF452" s="54"/>
      <c r="DG452" s="54"/>
      <c r="DH452" s="54"/>
      <c r="DI452" s="54"/>
      <c r="DJ452" s="54"/>
      <c r="DK452" s="54"/>
      <c r="DL452" s="54"/>
      <c r="DM452" s="54"/>
      <c r="DN452" s="54"/>
      <c r="DO452" s="54"/>
      <c r="DP452" s="54"/>
      <c r="DQ452" s="54"/>
      <c r="DR452" s="54"/>
      <c r="DS452" s="54"/>
      <c r="DT452" s="54"/>
      <c r="DU452" s="54"/>
      <c r="DV452" s="54"/>
      <c r="DW452" s="54"/>
      <c r="DX452" s="54"/>
      <c r="DY452" s="54"/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  <c r="EJ452" s="54"/>
      <c r="EK452" s="54"/>
      <c r="EL452" s="54"/>
      <c r="EM452" s="54"/>
      <c r="EN452" s="54"/>
      <c r="EO452" s="54"/>
      <c r="EP452" s="54"/>
      <c r="EQ452" s="54"/>
      <c r="ER452" s="54"/>
      <c r="ES452" s="54"/>
      <c r="ET452" s="54"/>
      <c r="EU452" s="54"/>
      <c r="EV452" s="54"/>
      <c r="EW452" s="54"/>
      <c r="EX452" s="54"/>
      <c r="EY452" s="54"/>
      <c r="EZ452" s="54"/>
      <c r="FA452" s="54"/>
      <c r="FB452" s="54"/>
      <c r="FC452" s="54"/>
      <c r="FD452" s="54"/>
      <c r="FE452" s="54"/>
      <c r="FF452" s="54"/>
      <c r="FG452" s="54"/>
      <c r="FH452" s="54"/>
      <c r="FI452" s="54"/>
      <c r="FJ452" s="54"/>
      <c r="FK452" s="54"/>
      <c r="FL452" s="54"/>
      <c r="FM452" s="54"/>
      <c r="FN452" s="54"/>
      <c r="FO452" s="54"/>
      <c r="FP452" s="54"/>
    </row>
    <row r="453" spans="1:173" s="56" customFormat="1" ht="17.25" customHeight="1" x14ac:dyDescent="0.25">
      <c r="A453" s="379"/>
      <c r="B453" s="94" t="s">
        <v>42</v>
      </c>
      <c r="C453" s="95"/>
      <c r="D453" s="96">
        <v>33.380000000000003</v>
      </c>
      <c r="E453" s="97">
        <v>26.7</v>
      </c>
      <c r="F453" s="96"/>
      <c r="G453" s="97"/>
      <c r="H453" s="96"/>
      <c r="I453" s="190"/>
      <c r="J453" s="229"/>
      <c r="K453" s="102"/>
      <c r="L453" s="102"/>
      <c r="M453" s="102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  <c r="AS453" s="78"/>
      <c r="AT453" s="78"/>
      <c r="AU453" s="78"/>
      <c r="AV453" s="78"/>
      <c r="AW453" s="78"/>
      <c r="AX453" s="78"/>
      <c r="AY453" s="78"/>
      <c r="AZ453" s="78"/>
      <c r="BA453" s="78"/>
      <c r="BB453" s="78"/>
      <c r="BC453" s="78"/>
      <c r="BD453" s="78"/>
      <c r="BE453" s="78"/>
      <c r="BF453" s="78"/>
      <c r="BG453" s="78"/>
      <c r="BH453" s="78"/>
      <c r="BI453" s="78"/>
      <c r="BJ453" s="78"/>
      <c r="BK453" s="78"/>
      <c r="BL453" s="78"/>
      <c r="BM453" s="78"/>
      <c r="BN453" s="78"/>
      <c r="BO453" s="78"/>
      <c r="BP453" s="78"/>
      <c r="BQ453" s="78"/>
      <c r="BR453" s="78"/>
      <c r="BS453" s="78"/>
      <c r="BT453" s="78"/>
      <c r="BU453" s="78"/>
      <c r="BV453" s="78"/>
      <c r="BW453" s="78"/>
      <c r="BX453" s="78"/>
      <c r="BY453" s="78"/>
      <c r="BZ453" s="78"/>
      <c r="CA453" s="78"/>
      <c r="CB453" s="78"/>
      <c r="CC453" s="78"/>
      <c r="CD453" s="78"/>
      <c r="CE453" s="78"/>
      <c r="CF453" s="78"/>
      <c r="CG453" s="78"/>
      <c r="CH453" s="78"/>
      <c r="CI453" s="78"/>
      <c r="CJ453" s="78"/>
      <c r="CK453" s="78"/>
      <c r="CL453" s="78"/>
      <c r="CM453" s="78"/>
      <c r="CN453" s="78"/>
      <c r="CO453" s="78"/>
      <c r="CP453" s="78"/>
      <c r="CQ453" s="78"/>
      <c r="CR453" s="78"/>
      <c r="CS453" s="78"/>
      <c r="CT453" s="78"/>
      <c r="CU453" s="78"/>
      <c r="CV453" s="78"/>
      <c r="CW453" s="78"/>
      <c r="CX453" s="78"/>
      <c r="CY453" s="78"/>
      <c r="CZ453" s="78"/>
      <c r="DA453" s="78"/>
      <c r="DB453" s="78"/>
      <c r="DC453" s="78"/>
      <c r="DD453" s="78"/>
      <c r="DE453" s="54"/>
      <c r="DF453" s="54"/>
      <c r="DG453" s="54"/>
      <c r="DH453" s="54"/>
      <c r="DI453" s="54"/>
      <c r="DJ453" s="54"/>
      <c r="DK453" s="54"/>
      <c r="DL453" s="54"/>
      <c r="DM453" s="54"/>
      <c r="DN453" s="54"/>
      <c r="DO453" s="54"/>
      <c r="DP453" s="54"/>
      <c r="DQ453" s="54"/>
      <c r="DR453" s="54"/>
      <c r="DS453" s="54"/>
      <c r="DT453" s="54"/>
      <c r="DU453" s="54"/>
      <c r="DV453" s="54"/>
      <c r="DW453" s="54"/>
      <c r="DX453" s="54"/>
      <c r="DY453" s="54"/>
      <c r="DZ453" s="54"/>
      <c r="EA453" s="54"/>
      <c r="EB453" s="54"/>
      <c r="EC453" s="54"/>
      <c r="ED453" s="54"/>
      <c r="EE453" s="54"/>
      <c r="EF453" s="54"/>
      <c r="EG453" s="54"/>
      <c r="EH453" s="54"/>
      <c r="EI453" s="54"/>
      <c r="EJ453" s="54"/>
      <c r="EK453" s="54"/>
      <c r="EL453" s="54"/>
      <c r="EM453" s="54"/>
      <c r="EN453" s="54"/>
      <c r="EO453" s="54"/>
      <c r="EP453" s="54"/>
      <c r="EQ453" s="54"/>
      <c r="ER453" s="54"/>
      <c r="ES453" s="54"/>
      <c r="ET453" s="54"/>
      <c r="EU453" s="54"/>
      <c r="EV453" s="54"/>
      <c r="EW453" s="54"/>
      <c r="EX453" s="54"/>
      <c r="EY453" s="54"/>
      <c r="EZ453" s="54"/>
      <c r="FA453" s="54"/>
      <c r="FB453" s="54"/>
      <c r="FC453" s="54"/>
      <c r="FD453" s="54"/>
      <c r="FE453" s="54"/>
      <c r="FF453" s="54"/>
      <c r="FG453" s="54"/>
      <c r="FH453" s="54"/>
      <c r="FI453" s="54"/>
      <c r="FJ453" s="54"/>
      <c r="FK453" s="54"/>
      <c r="FL453" s="54"/>
      <c r="FM453" s="54"/>
      <c r="FN453" s="54"/>
      <c r="FO453" s="54"/>
      <c r="FP453" s="54"/>
    </row>
    <row r="454" spans="1:173" s="56" customFormat="1" ht="18" customHeight="1" x14ac:dyDescent="0.25">
      <c r="A454" s="379"/>
      <c r="B454" s="94" t="s">
        <v>19</v>
      </c>
      <c r="C454" s="95"/>
      <c r="D454" s="96">
        <v>0.3</v>
      </c>
      <c r="E454" s="97">
        <v>0.3</v>
      </c>
      <c r="F454" s="96"/>
      <c r="G454" s="97"/>
      <c r="H454" s="96"/>
      <c r="I454" s="190"/>
      <c r="J454" s="229"/>
      <c r="K454" s="102"/>
      <c r="L454" s="102"/>
      <c r="M454" s="102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8"/>
      <c r="AO454" s="78"/>
      <c r="AP454" s="78"/>
      <c r="AQ454" s="78"/>
      <c r="AR454" s="78"/>
      <c r="AS454" s="78"/>
      <c r="AT454" s="78"/>
      <c r="AU454" s="78"/>
      <c r="AV454" s="78"/>
      <c r="AW454" s="78"/>
      <c r="AX454" s="78"/>
      <c r="AY454" s="78"/>
      <c r="AZ454" s="78"/>
      <c r="BA454" s="78"/>
      <c r="BB454" s="78"/>
      <c r="BC454" s="78"/>
      <c r="BD454" s="78"/>
      <c r="BE454" s="78"/>
      <c r="BF454" s="78"/>
      <c r="BG454" s="78"/>
      <c r="BH454" s="78"/>
      <c r="BI454" s="78"/>
      <c r="BJ454" s="78"/>
      <c r="BK454" s="78"/>
      <c r="BL454" s="78"/>
      <c r="BM454" s="78"/>
      <c r="BN454" s="78"/>
      <c r="BO454" s="78"/>
      <c r="BP454" s="78"/>
      <c r="BQ454" s="78"/>
      <c r="BR454" s="78"/>
      <c r="BS454" s="78"/>
      <c r="BT454" s="78"/>
      <c r="BU454" s="78"/>
      <c r="BV454" s="78"/>
      <c r="BW454" s="78"/>
      <c r="BX454" s="78"/>
      <c r="BY454" s="78"/>
      <c r="BZ454" s="78"/>
      <c r="CA454" s="78"/>
      <c r="CB454" s="78"/>
      <c r="CC454" s="78"/>
      <c r="CD454" s="78"/>
      <c r="CE454" s="78"/>
      <c r="CF454" s="78"/>
      <c r="CG454" s="78"/>
      <c r="CH454" s="78"/>
      <c r="CI454" s="78"/>
      <c r="CJ454" s="78"/>
      <c r="CK454" s="78"/>
      <c r="CL454" s="78"/>
      <c r="CM454" s="78"/>
      <c r="CN454" s="78"/>
      <c r="CO454" s="78"/>
      <c r="CP454" s="78"/>
      <c r="CQ454" s="78"/>
      <c r="CR454" s="78"/>
      <c r="CS454" s="78"/>
      <c r="CT454" s="78"/>
      <c r="CU454" s="78"/>
      <c r="CV454" s="78"/>
      <c r="CW454" s="78"/>
      <c r="CX454" s="78"/>
      <c r="CY454" s="78"/>
      <c r="CZ454" s="78"/>
      <c r="DA454" s="78"/>
      <c r="DB454" s="78"/>
      <c r="DC454" s="78"/>
      <c r="DD454" s="78"/>
      <c r="DE454" s="54"/>
      <c r="DF454" s="54"/>
      <c r="DG454" s="54"/>
      <c r="DH454" s="54"/>
      <c r="DI454" s="54"/>
      <c r="DJ454" s="54"/>
      <c r="DK454" s="54"/>
      <c r="DL454" s="54"/>
      <c r="DM454" s="54"/>
      <c r="DN454" s="54"/>
      <c r="DO454" s="54"/>
      <c r="DP454" s="54"/>
      <c r="DQ454" s="54"/>
      <c r="DR454" s="54"/>
      <c r="DS454" s="54"/>
      <c r="DT454" s="54"/>
      <c r="DU454" s="54"/>
      <c r="DV454" s="54"/>
      <c r="DW454" s="54"/>
      <c r="DX454" s="54"/>
      <c r="DY454" s="54"/>
      <c r="DZ454" s="54"/>
      <c r="EA454" s="54"/>
      <c r="EB454" s="54"/>
      <c r="EC454" s="54"/>
      <c r="ED454" s="54"/>
      <c r="EE454" s="54"/>
      <c r="EF454" s="54"/>
      <c r="EG454" s="54"/>
      <c r="EH454" s="54"/>
      <c r="EI454" s="54"/>
      <c r="EJ454" s="54"/>
      <c r="EK454" s="54"/>
      <c r="EL454" s="54"/>
      <c r="EM454" s="54"/>
      <c r="EN454" s="54"/>
      <c r="EO454" s="54"/>
      <c r="EP454" s="54"/>
      <c r="EQ454" s="54"/>
      <c r="ER454" s="54"/>
      <c r="ES454" s="54"/>
      <c r="ET454" s="54"/>
      <c r="EU454" s="54"/>
      <c r="EV454" s="54"/>
      <c r="EW454" s="54"/>
      <c r="EX454" s="54"/>
      <c r="EY454" s="54"/>
      <c r="EZ454" s="54"/>
      <c r="FA454" s="54"/>
      <c r="FB454" s="54"/>
      <c r="FC454" s="54"/>
      <c r="FD454" s="54"/>
      <c r="FE454" s="54"/>
      <c r="FF454" s="54"/>
      <c r="FG454" s="54"/>
      <c r="FH454" s="54"/>
      <c r="FI454" s="54"/>
      <c r="FJ454" s="54"/>
      <c r="FK454" s="54"/>
      <c r="FL454" s="54"/>
      <c r="FM454" s="54"/>
      <c r="FN454" s="54"/>
      <c r="FO454" s="54"/>
      <c r="FP454" s="54"/>
    </row>
    <row r="455" spans="1:173" s="56" customFormat="1" ht="23.25" customHeight="1" x14ac:dyDescent="0.25">
      <c r="A455" s="379"/>
      <c r="B455" s="94" t="s">
        <v>34</v>
      </c>
      <c r="C455" s="95"/>
      <c r="D455" s="96">
        <v>1.5</v>
      </c>
      <c r="E455" s="97">
        <v>1.5</v>
      </c>
      <c r="F455" s="96"/>
      <c r="G455" s="97"/>
      <c r="H455" s="96"/>
      <c r="I455" s="190"/>
      <c r="J455" s="229"/>
      <c r="K455" s="102"/>
      <c r="L455" s="102"/>
      <c r="M455" s="102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  <c r="BF455" s="78"/>
      <c r="BG455" s="78"/>
      <c r="BH455" s="78"/>
      <c r="BI455" s="78"/>
      <c r="BJ455" s="78"/>
      <c r="BK455" s="78"/>
      <c r="BL455" s="78"/>
      <c r="BM455" s="78"/>
      <c r="BN455" s="78"/>
      <c r="BO455" s="78"/>
      <c r="BP455" s="78"/>
      <c r="BQ455" s="78"/>
      <c r="BR455" s="78"/>
      <c r="BS455" s="78"/>
      <c r="BT455" s="78"/>
      <c r="BU455" s="78"/>
      <c r="BV455" s="78"/>
      <c r="BW455" s="78"/>
      <c r="BX455" s="78"/>
      <c r="BY455" s="78"/>
      <c r="BZ455" s="78"/>
      <c r="CA455" s="78"/>
      <c r="CB455" s="78"/>
      <c r="CC455" s="78"/>
      <c r="CD455" s="78"/>
      <c r="CE455" s="78"/>
      <c r="CF455" s="78"/>
      <c r="CG455" s="78"/>
      <c r="CH455" s="78"/>
      <c r="CI455" s="78"/>
      <c r="CJ455" s="78"/>
      <c r="CK455" s="78"/>
      <c r="CL455" s="78"/>
      <c r="CM455" s="78"/>
      <c r="CN455" s="78"/>
      <c r="CO455" s="78"/>
      <c r="CP455" s="78"/>
      <c r="CQ455" s="78"/>
      <c r="CR455" s="78"/>
      <c r="CS455" s="78"/>
      <c r="CT455" s="78"/>
      <c r="CU455" s="78"/>
      <c r="CV455" s="78"/>
      <c r="CW455" s="78"/>
      <c r="CX455" s="78"/>
      <c r="CY455" s="78"/>
      <c r="CZ455" s="78"/>
      <c r="DA455" s="78"/>
      <c r="DB455" s="78"/>
      <c r="DC455" s="78"/>
      <c r="DD455" s="78"/>
      <c r="DE455" s="54"/>
      <c r="DF455" s="54"/>
      <c r="DG455" s="54"/>
      <c r="DH455" s="54"/>
      <c r="DI455" s="54"/>
      <c r="DJ455" s="54"/>
      <c r="DK455" s="54"/>
      <c r="DL455" s="54"/>
      <c r="DM455" s="54"/>
      <c r="DN455" s="54"/>
      <c r="DO455" s="54"/>
      <c r="DP455" s="54"/>
      <c r="DQ455" s="54"/>
      <c r="DR455" s="54"/>
      <c r="DS455" s="54"/>
      <c r="DT455" s="54"/>
      <c r="DU455" s="54"/>
      <c r="DV455" s="54"/>
      <c r="DW455" s="54"/>
      <c r="DX455" s="54"/>
      <c r="DY455" s="54"/>
      <c r="DZ455" s="54"/>
      <c r="EA455" s="54"/>
      <c r="EB455" s="54"/>
      <c r="EC455" s="54"/>
      <c r="ED455" s="54"/>
      <c r="EE455" s="54"/>
      <c r="EF455" s="54"/>
      <c r="EG455" s="54"/>
      <c r="EH455" s="54"/>
      <c r="EI455" s="54"/>
      <c r="EJ455" s="54"/>
      <c r="EK455" s="54"/>
      <c r="EL455" s="54"/>
      <c r="EM455" s="54"/>
      <c r="EN455" s="54"/>
      <c r="EO455" s="54"/>
      <c r="EP455" s="54"/>
      <c r="EQ455" s="54"/>
      <c r="ER455" s="54"/>
      <c r="ES455" s="54"/>
      <c r="ET455" s="54"/>
      <c r="EU455" s="54"/>
      <c r="EV455" s="54"/>
      <c r="EW455" s="54"/>
      <c r="EX455" s="54"/>
      <c r="EY455" s="54"/>
      <c r="EZ455" s="54"/>
      <c r="FA455" s="54"/>
      <c r="FB455" s="54"/>
      <c r="FC455" s="54"/>
      <c r="FD455" s="54"/>
      <c r="FE455" s="54"/>
      <c r="FF455" s="54"/>
      <c r="FG455" s="54"/>
      <c r="FH455" s="54"/>
      <c r="FI455" s="54"/>
      <c r="FJ455" s="54"/>
      <c r="FK455" s="54"/>
      <c r="FL455" s="54"/>
      <c r="FM455" s="54"/>
      <c r="FN455" s="54"/>
      <c r="FO455" s="54"/>
      <c r="FP455" s="54"/>
    </row>
    <row r="456" spans="1:173" s="56" customFormat="1" ht="15.75" x14ac:dyDescent="0.25">
      <c r="A456" s="379"/>
      <c r="B456" s="102" t="s">
        <v>50</v>
      </c>
      <c r="C456" s="95"/>
      <c r="D456" s="96">
        <v>1.5</v>
      </c>
      <c r="E456" s="97">
        <v>1.5</v>
      </c>
      <c r="F456" s="96"/>
      <c r="G456" s="97"/>
      <c r="H456" s="96"/>
      <c r="I456" s="190"/>
      <c r="J456" s="197"/>
      <c r="K456" s="102"/>
      <c r="L456" s="102"/>
      <c r="M456" s="102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  <c r="BF456" s="78"/>
      <c r="BG456" s="78"/>
      <c r="BH456" s="78"/>
      <c r="BI456" s="78"/>
      <c r="BJ456" s="78"/>
      <c r="BK456" s="78"/>
      <c r="BL456" s="78"/>
      <c r="BM456" s="78"/>
      <c r="BN456" s="78"/>
      <c r="BO456" s="78"/>
      <c r="BP456" s="78"/>
      <c r="BQ456" s="78"/>
      <c r="BR456" s="78"/>
      <c r="BS456" s="78"/>
      <c r="BT456" s="78"/>
      <c r="BU456" s="78"/>
      <c r="BV456" s="78"/>
      <c r="BW456" s="78"/>
      <c r="BX456" s="78"/>
      <c r="BY456" s="78"/>
      <c r="BZ456" s="78"/>
      <c r="CA456" s="78"/>
      <c r="CB456" s="78"/>
      <c r="CC456" s="78"/>
      <c r="CD456" s="78"/>
      <c r="CE456" s="78"/>
      <c r="CF456" s="78"/>
      <c r="CG456" s="78"/>
      <c r="CH456" s="78"/>
      <c r="CI456" s="78"/>
      <c r="CJ456" s="78"/>
      <c r="CK456" s="78"/>
      <c r="CL456" s="78"/>
      <c r="CM456" s="78"/>
      <c r="CN456" s="78"/>
      <c r="CO456" s="78"/>
      <c r="CP456" s="78"/>
      <c r="CQ456" s="78"/>
      <c r="CR456" s="78"/>
      <c r="CS456" s="78"/>
      <c r="CT456" s="78"/>
      <c r="CU456" s="78"/>
      <c r="CV456" s="78"/>
      <c r="CW456" s="78"/>
      <c r="CX456" s="78"/>
      <c r="CY456" s="78"/>
      <c r="CZ456" s="78"/>
      <c r="DA456" s="78"/>
      <c r="DB456" s="78"/>
      <c r="DC456" s="78"/>
      <c r="DD456" s="78"/>
      <c r="DE456" s="54"/>
      <c r="DF456" s="54"/>
      <c r="DG456" s="54"/>
      <c r="DH456" s="54"/>
      <c r="DI456" s="54"/>
      <c r="DJ456" s="54"/>
      <c r="DK456" s="54"/>
      <c r="DL456" s="54"/>
      <c r="DM456" s="54"/>
      <c r="DN456" s="54"/>
      <c r="DO456" s="54"/>
      <c r="DP456" s="54"/>
      <c r="DQ456" s="54"/>
      <c r="DR456" s="54"/>
      <c r="DS456" s="54"/>
      <c r="DT456" s="54"/>
      <c r="DU456" s="54"/>
      <c r="DV456" s="54"/>
      <c r="DW456" s="54"/>
      <c r="DX456" s="54"/>
      <c r="DY456" s="54"/>
      <c r="DZ456" s="54"/>
      <c r="EA456" s="54"/>
      <c r="EB456" s="54"/>
      <c r="EC456" s="54"/>
      <c r="ED456" s="54"/>
      <c r="EE456" s="54"/>
      <c r="EF456" s="54"/>
      <c r="EG456" s="54"/>
      <c r="EH456" s="54"/>
      <c r="EI456" s="54"/>
      <c r="EJ456" s="54"/>
      <c r="EK456" s="54"/>
      <c r="EL456" s="54"/>
      <c r="EM456" s="54"/>
      <c r="EN456" s="54"/>
      <c r="EO456" s="54"/>
      <c r="EP456" s="54"/>
      <c r="EQ456" s="54"/>
      <c r="ER456" s="54"/>
      <c r="ES456" s="54"/>
      <c r="ET456" s="54"/>
      <c r="EU456" s="54"/>
      <c r="EV456" s="54"/>
      <c r="EW456" s="54"/>
      <c r="EX456" s="54"/>
      <c r="EY456" s="54"/>
      <c r="EZ456" s="54"/>
      <c r="FA456" s="54"/>
      <c r="FB456" s="54"/>
      <c r="FC456" s="54"/>
      <c r="FD456" s="54"/>
      <c r="FE456" s="54"/>
      <c r="FF456" s="54"/>
      <c r="FG456" s="54"/>
      <c r="FH456" s="54"/>
      <c r="FI456" s="54"/>
      <c r="FJ456" s="54"/>
      <c r="FK456" s="54"/>
      <c r="FL456" s="54"/>
      <c r="FM456" s="54"/>
      <c r="FN456" s="54"/>
      <c r="FO456" s="54"/>
      <c r="FP456" s="54"/>
    </row>
    <row r="457" spans="1:173" s="25" customFormat="1" ht="30" x14ac:dyDescent="0.25">
      <c r="A457" s="268" t="s">
        <v>434</v>
      </c>
      <c r="B457" s="94"/>
      <c r="C457" s="270" t="s">
        <v>436</v>
      </c>
      <c r="D457" s="272"/>
      <c r="E457" s="273"/>
      <c r="F457" s="272">
        <v>2.2000000000000002</v>
      </c>
      <c r="G457" s="273">
        <v>3.1</v>
      </c>
      <c r="H457" s="274">
        <v>14</v>
      </c>
      <c r="I457" s="272">
        <v>92</v>
      </c>
      <c r="J457" s="275" t="s">
        <v>435</v>
      </c>
      <c r="K457" s="79"/>
      <c r="L457" s="79"/>
      <c r="M457" s="79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75"/>
      <c r="CB457" s="75"/>
      <c r="CC457" s="75"/>
      <c r="CD457" s="75"/>
      <c r="CE457" s="75"/>
      <c r="CF457" s="75"/>
      <c r="CG457" s="75"/>
      <c r="CH457" s="75"/>
      <c r="CI457" s="75"/>
      <c r="CJ457" s="75"/>
      <c r="CK457" s="75"/>
      <c r="CL457" s="75"/>
      <c r="CM457" s="75"/>
      <c r="CN457" s="75"/>
      <c r="CO457" s="75"/>
      <c r="CP457" s="75"/>
      <c r="CQ457" s="75"/>
      <c r="CR457" s="75"/>
      <c r="CS457" s="75"/>
      <c r="CT457" s="75"/>
      <c r="CU457" s="75"/>
      <c r="CV457" s="75"/>
      <c r="CW457" s="75"/>
      <c r="CX457" s="75"/>
      <c r="CY457" s="75"/>
      <c r="CZ457" s="75"/>
      <c r="DA457" s="75"/>
      <c r="DB457" s="75"/>
      <c r="DC457" s="75"/>
      <c r="DD457" s="75"/>
      <c r="DE457" s="75"/>
      <c r="DF457" s="75"/>
    </row>
    <row r="458" spans="1:173" s="25" customFormat="1" x14ac:dyDescent="0.25">
      <c r="A458" s="189"/>
      <c r="B458" s="229" t="s">
        <v>143</v>
      </c>
      <c r="C458" s="192"/>
      <c r="D458" s="230">
        <v>17.100000000000001</v>
      </c>
      <c r="E458" s="300">
        <v>17.100000000000001</v>
      </c>
      <c r="F458" s="190"/>
      <c r="G458" s="190"/>
      <c r="H458" s="190"/>
      <c r="I458" s="190"/>
      <c r="J458" s="191"/>
      <c r="K458" s="79"/>
      <c r="L458" s="79"/>
      <c r="M458" s="79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  <c r="AH458" s="75"/>
      <c r="AI458" s="75"/>
      <c r="AJ458" s="75"/>
      <c r="AK458" s="75"/>
      <c r="AL458" s="75"/>
      <c r="AM458" s="75"/>
      <c r="AN458" s="75"/>
      <c r="AO458" s="75"/>
      <c r="AP458" s="75"/>
      <c r="AQ458" s="75"/>
      <c r="AR458" s="75"/>
      <c r="AS458" s="75"/>
      <c r="AT458" s="75"/>
      <c r="AU458" s="75"/>
      <c r="AV458" s="75"/>
      <c r="AW458" s="75"/>
      <c r="AX458" s="75"/>
      <c r="AY458" s="75"/>
      <c r="AZ458" s="75"/>
      <c r="BA458" s="75"/>
      <c r="BB458" s="75"/>
      <c r="BC458" s="75"/>
      <c r="BD458" s="75"/>
      <c r="BE458" s="75"/>
      <c r="BF458" s="75"/>
      <c r="BG458" s="75"/>
      <c r="BH458" s="75"/>
      <c r="BI458" s="75"/>
      <c r="BJ458" s="75"/>
      <c r="BK458" s="75"/>
      <c r="BL458" s="75"/>
      <c r="BM458" s="75"/>
      <c r="BN458" s="75"/>
      <c r="BO458" s="75"/>
      <c r="BP458" s="75"/>
      <c r="BQ458" s="75"/>
      <c r="BR458" s="75"/>
      <c r="BS458" s="75"/>
      <c r="BT458" s="75"/>
      <c r="BU458" s="75"/>
      <c r="BV458" s="75"/>
      <c r="BW458" s="75"/>
      <c r="BX458" s="75"/>
      <c r="BY458" s="75"/>
      <c r="BZ458" s="75"/>
      <c r="CA458" s="75"/>
      <c r="CB458" s="75"/>
      <c r="CC458" s="75"/>
      <c r="CD458" s="75"/>
      <c r="CE458" s="75"/>
      <c r="CF458" s="75"/>
      <c r="CG458" s="75"/>
      <c r="CH458" s="75"/>
      <c r="CI458" s="75"/>
      <c r="CJ458" s="75"/>
      <c r="CK458" s="75"/>
      <c r="CL458" s="75"/>
      <c r="CM458" s="75"/>
      <c r="CN458" s="75"/>
      <c r="CO458" s="75"/>
      <c r="CP458" s="75"/>
      <c r="CQ458" s="75"/>
      <c r="CR458" s="75"/>
      <c r="CS458" s="75"/>
      <c r="CT458" s="75"/>
      <c r="CU458" s="75"/>
      <c r="CV458" s="75"/>
      <c r="CW458" s="75"/>
      <c r="CX458" s="75"/>
      <c r="CY458" s="75"/>
      <c r="CZ458" s="75"/>
      <c r="DA458" s="75"/>
      <c r="DB458" s="75"/>
      <c r="DC458" s="75"/>
      <c r="DD458" s="75"/>
      <c r="DE458" s="75"/>
      <c r="DF458" s="75"/>
    </row>
    <row r="459" spans="1:173" s="25" customFormat="1" x14ac:dyDescent="0.25">
      <c r="A459" s="189"/>
      <c r="B459" s="229" t="s">
        <v>33</v>
      </c>
      <c r="C459" s="192"/>
      <c r="D459" s="230">
        <v>1.79</v>
      </c>
      <c r="E459" s="300">
        <v>1.5</v>
      </c>
      <c r="F459" s="97"/>
      <c r="G459" s="97"/>
      <c r="H459" s="231"/>
      <c r="I459" s="97"/>
      <c r="J459" s="191"/>
      <c r="K459" s="79"/>
      <c r="L459" s="79"/>
      <c r="M459" s="79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 s="75"/>
      <c r="AO459" s="75"/>
      <c r="AP459" s="75"/>
      <c r="AQ459" s="75"/>
      <c r="AR459" s="75"/>
      <c r="AS459" s="75"/>
      <c r="AT459" s="75"/>
      <c r="AU459" s="75"/>
      <c r="AV459" s="75"/>
      <c r="AW459" s="75"/>
      <c r="AX459" s="75"/>
      <c r="AY459" s="75"/>
      <c r="AZ459" s="75"/>
      <c r="BA459" s="75"/>
      <c r="BB459" s="75"/>
      <c r="BC459" s="75"/>
      <c r="BD459" s="75"/>
      <c r="BE459" s="75"/>
      <c r="BF459" s="75"/>
      <c r="BG459" s="75"/>
      <c r="BH459" s="75"/>
      <c r="BI459" s="75"/>
      <c r="BJ459" s="75"/>
      <c r="BK459" s="75"/>
      <c r="BL459" s="75"/>
      <c r="BM459" s="75"/>
      <c r="BN459" s="75"/>
      <c r="BO459" s="75"/>
      <c r="BP459" s="75"/>
      <c r="BQ459" s="75"/>
      <c r="BR459" s="75"/>
      <c r="BS459" s="75"/>
      <c r="BT459" s="75"/>
      <c r="BU459" s="75"/>
      <c r="BV459" s="75"/>
      <c r="BW459" s="75"/>
      <c r="BX459" s="75"/>
      <c r="BY459" s="75"/>
      <c r="BZ459" s="75"/>
      <c r="CA459" s="75"/>
      <c r="CB459" s="75"/>
      <c r="CC459" s="75"/>
      <c r="CD459" s="75"/>
      <c r="CE459" s="75"/>
      <c r="CF459" s="75"/>
      <c r="CG459" s="75"/>
      <c r="CH459" s="75"/>
      <c r="CI459" s="75"/>
      <c r="CJ459" s="75"/>
      <c r="CK459" s="75"/>
      <c r="CL459" s="75"/>
      <c r="CM459" s="75"/>
      <c r="CN459" s="75"/>
      <c r="CO459" s="75"/>
      <c r="CP459" s="75"/>
      <c r="CQ459" s="75"/>
      <c r="CR459" s="75"/>
      <c r="CS459" s="75"/>
      <c r="CT459" s="75"/>
      <c r="CU459" s="75"/>
      <c r="CV459" s="75"/>
      <c r="CW459" s="75"/>
      <c r="CX459" s="75"/>
      <c r="CY459" s="75"/>
      <c r="CZ459" s="75"/>
      <c r="DA459" s="75"/>
      <c r="DB459" s="75"/>
      <c r="DC459" s="75"/>
      <c r="DD459" s="75"/>
      <c r="DE459" s="75"/>
      <c r="DF459" s="75"/>
    </row>
    <row r="460" spans="1:173" s="25" customFormat="1" x14ac:dyDescent="0.25">
      <c r="A460" s="189"/>
      <c r="B460" s="229" t="s">
        <v>51</v>
      </c>
      <c r="C460" s="192"/>
      <c r="D460" s="230">
        <v>1.5</v>
      </c>
      <c r="E460" s="300">
        <v>1.5</v>
      </c>
      <c r="F460" s="97"/>
      <c r="G460" s="97"/>
      <c r="H460" s="231"/>
      <c r="I460" s="97"/>
      <c r="J460" s="191"/>
      <c r="K460" s="79"/>
      <c r="L460" s="79"/>
      <c r="M460" s="79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  <c r="AB460" s="75"/>
      <c r="AC460" s="75"/>
      <c r="AD460" s="75"/>
      <c r="AE460" s="75"/>
      <c r="AF460" s="75"/>
      <c r="AG460" s="75"/>
      <c r="AH460" s="75"/>
      <c r="AI460" s="75"/>
      <c r="AJ460" s="75"/>
      <c r="AK460" s="75"/>
      <c r="AL460" s="75"/>
      <c r="AM460" s="75"/>
      <c r="AN460" s="75"/>
      <c r="AO460" s="75"/>
      <c r="AP460" s="75"/>
      <c r="AQ460" s="75"/>
      <c r="AR460" s="75"/>
      <c r="AS460" s="75"/>
      <c r="AT460" s="75"/>
      <c r="AU460" s="75"/>
      <c r="AV460" s="75"/>
      <c r="AW460" s="75"/>
      <c r="AX460" s="75"/>
      <c r="AY460" s="75"/>
      <c r="AZ460" s="75"/>
      <c r="BA460" s="75"/>
      <c r="BB460" s="75"/>
      <c r="BC460" s="75"/>
      <c r="BD460" s="75"/>
      <c r="BE460" s="75"/>
      <c r="BF460" s="75"/>
      <c r="BG460" s="75"/>
      <c r="BH460" s="75"/>
      <c r="BI460" s="75"/>
      <c r="BJ460" s="75"/>
      <c r="BK460" s="75"/>
      <c r="BL460" s="75"/>
      <c r="BM460" s="75"/>
      <c r="BN460" s="75"/>
      <c r="BO460" s="75"/>
      <c r="BP460" s="75"/>
      <c r="BQ460" s="75"/>
      <c r="BR460" s="75"/>
      <c r="BS460" s="75"/>
      <c r="BT460" s="75"/>
      <c r="BU460" s="75"/>
      <c r="BV460" s="75"/>
      <c r="BW460" s="75"/>
      <c r="BX460" s="75"/>
      <c r="BY460" s="75"/>
      <c r="BZ460" s="75"/>
      <c r="CA460" s="75"/>
      <c r="CB460" s="75"/>
      <c r="CC460" s="75"/>
      <c r="CD460" s="75"/>
      <c r="CE460" s="75"/>
      <c r="CF460" s="75"/>
      <c r="CG460" s="75"/>
      <c r="CH460" s="75"/>
      <c r="CI460" s="75"/>
      <c r="CJ460" s="75"/>
      <c r="CK460" s="75"/>
      <c r="CL460" s="75"/>
      <c r="CM460" s="75"/>
      <c r="CN460" s="75"/>
      <c r="CO460" s="75"/>
      <c r="CP460" s="75"/>
      <c r="CQ460" s="75"/>
      <c r="CR460" s="75"/>
      <c r="CS460" s="75"/>
      <c r="CT460" s="75"/>
      <c r="CU460" s="75"/>
      <c r="CV460" s="75"/>
      <c r="CW460" s="75"/>
      <c r="CX460" s="75"/>
      <c r="CY460" s="75"/>
      <c r="CZ460" s="75"/>
      <c r="DA460" s="75"/>
      <c r="DB460" s="75"/>
      <c r="DC460" s="75"/>
      <c r="DD460" s="75"/>
      <c r="DE460" s="75"/>
      <c r="DF460" s="75"/>
    </row>
    <row r="461" spans="1:173" s="25" customFormat="1" x14ac:dyDescent="0.25">
      <c r="A461" s="189"/>
      <c r="B461" s="229" t="s">
        <v>182</v>
      </c>
      <c r="C461" s="192"/>
      <c r="D461" s="230">
        <v>1.7</v>
      </c>
      <c r="E461" s="300">
        <v>1.7</v>
      </c>
      <c r="F461" s="97"/>
      <c r="G461" s="97"/>
      <c r="H461" s="231"/>
      <c r="I461" s="97"/>
      <c r="J461" s="191"/>
      <c r="K461" s="79"/>
      <c r="L461" s="79"/>
      <c r="M461" s="79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  <c r="AE461" s="75"/>
      <c r="AF461" s="75"/>
      <c r="AG461" s="75"/>
      <c r="AH461" s="75"/>
      <c r="AI461" s="75"/>
      <c r="AJ461" s="75"/>
      <c r="AK461" s="75"/>
      <c r="AL461" s="75"/>
      <c r="AM461" s="75"/>
      <c r="AN461" s="75"/>
      <c r="AO461" s="75"/>
      <c r="AP461" s="75"/>
      <c r="AQ461" s="75"/>
      <c r="AR461" s="75"/>
      <c r="AS461" s="75"/>
      <c r="AT461" s="75"/>
      <c r="AU461" s="75"/>
      <c r="AV461" s="75"/>
      <c r="AW461" s="75"/>
      <c r="AX461" s="75"/>
      <c r="AY461" s="75"/>
      <c r="AZ461" s="75"/>
      <c r="BA461" s="75"/>
      <c r="BB461" s="75"/>
      <c r="BC461" s="75"/>
      <c r="BD461" s="75"/>
      <c r="BE461" s="75"/>
      <c r="BF461" s="75"/>
      <c r="BG461" s="75"/>
      <c r="BH461" s="75"/>
      <c r="BI461" s="75"/>
      <c r="BJ461" s="75"/>
      <c r="BK461" s="75"/>
      <c r="BL461" s="75"/>
      <c r="BM461" s="75"/>
      <c r="BN461" s="75"/>
      <c r="BO461" s="75"/>
      <c r="BP461" s="75"/>
      <c r="BQ461" s="75"/>
      <c r="BR461" s="75"/>
      <c r="BS461" s="75"/>
      <c r="BT461" s="75"/>
      <c r="BU461" s="75"/>
      <c r="BV461" s="75"/>
      <c r="BW461" s="75"/>
      <c r="BX461" s="75"/>
      <c r="BY461" s="75"/>
      <c r="BZ461" s="75"/>
      <c r="CA461" s="75"/>
      <c r="CB461" s="75"/>
      <c r="CC461" s="75"/>
      <c r="CD461" s="75"/>
      <c r="CE461" s="75"/>
      <c r="CF461" s="75"/>
      <c r="CG461" s="75"/>
      <c r="CH461" s="75"/>
      <c r="CI461" s="75"/>
      <c r="CJ461" s="75"/>
      <c r="CK461" s="75"/>
      <c r="CL461" s="75"/>
      <c r="CM461" s="75"/>
      <c r="CN461" s="75"/>
      <c r="CO461" s="75"/>
      <c r="CP461" s="75"/>
      <c r="CQ461" s="75"/>
      <c r="CR461" s="75"/>
      <c r="CS461" s="75"/>
      <c r="CT461" s="75"/>
      <c r="CU461" s="75"/>
      <c r="CV461" s="75"/>
      <c r="CW461" s="75"/>
      <c r="CX461" s="75"/>
      <c r="CY461" s="75"/>
      <c r="CZ461" s="75"/>
      <c r="DA461" s="75"/>
      <c r="DB461" s="75"/>
      <c r="DC461" s="75"/>
      <c r="DD461" s="75"/>
      <c r="DE461" s="75"/>
      <c r="DF461" s="75"/>
    </row>
    <row r="462" spans="1:173" s="25" customFormat="1" x14ac:dyDescent="0.25">
      <c r="A462" s="189"/>
      <c r="B462" s="229" t="s">
        <v>79</v>
      </c>
      <c r="C462" s="192"/>
      <c r="D462" s="192"/>
      <c r="E462" s="300">
        <v>20.100000000000001</v>
      </c>
      <c r="F462" s="97"/>
      <c r="G462" s="97"/>
      <c r="H462" s="231"/>
      <c r="I462" s="97"/>
      <c r="J462" s="191"/>
      <c r="K462" s="79"/>
      <c r="L462" s="79"/>
      <c r="M462" s="79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  <c r="AE462" s="75"/>
      <c r="AF462" s="75"/>
      <c r="AG462" s="75"/>
      <c r="AH462" s="75"/>
      <c r="AI462" s="75"/>
      <c r="AJ462" s="75"/>
      <c r="AK462" s="75"/>
      <c r="AL462" s="75"/>
      <c r="AM462" s="75"/>
      <c r="AN462" s="75"/>
      <c r="AO462" s="75"/>
      <c r="AP462" s="75"/>
      <c r="AQ462" s="75"/>
      <c r="AR462" s="75"/>
      <c r="AS462" s="75"/>
      <c r="AT462" s="75"/>
      <c r="AU462" s="75"/>
      <c r="AV462" s="75"/>
      <c r="AW462" s="75"/>
      <c r="AX462" s="75"/>
      <c r="AY462" s="75"/>
      <c r="AZ462" s="75"/>
      <c r="BA462" s="75"/>
      <c r="BB462" s="75"/>
      <c r="BC462" s="75"/>
      <c r="BD462" s="75"/>
      <c r="BE462" s="75"/>
      <c r="BF462" s="75"/>
      <c r="BG462" s="75"/>
      <c r="BH462" s="75"/>
      <c r="BI462" s="75"/>
      <c r="BJ462" s="75"/>
      <c r="BK462" s="75"/>
      <c r="BL462" s="75"/>
      <c r="BM462" s="75"/>
      <c r="BN462" s="75"/>
      <c r="BO462" s="75"/>
      <c r="BP462" s="75"/>
      <c r="BQ462" s="75"/>
      <c r="BR462" s="75"/>
      <c r="BS462" s="75"/>
      <c r="BT462" s="75"/>
      <c r="BU462" s="75"/>
      <c r="BV462" s="75"/>
      <c r="BW462" s="75"/>
      <c r="BX462" s="75"/>
      <c r="BY462" s="75"/>
      <c r="BZ462" s="75"/>
      <c r="CA462" s="75"/>
      <c r="CB462" s="75"/>
      <c r="CC462" s="75"/>
      <c r="CD462" s="75"/>
      <c r="CE462" s="75"/>
      <c r="CF462" s="75"/>
      <c r="CG462" s="75"/>
      <c r="CH462" s="75"/>
      <c r="CI462" s="75"/>
      <c r="CJ462" s="75"/>
      <c r="CK462" s="75"/>
      <c r="CL462" s="75"/>
      <c r="CM462" s="75"/>
      <c r="CN462" s="75"/>
      <c r="CO462" s="75"/>
      <c r="CP462" s="75"/>
      <c r="CQ462" s="75"/>
      <c r="CR462" s="75"/>
      <c r="CS462" s="75"/>
      <c r="CT462" s="75"/>
      <c r="CU462" s="75"/>
      <c r="CV462" s="75"/>
      <c r="CW462" s="75"/>
      <c r="CX462" s="75"/>
      <c r="CY462" s="75"/>
      <c r="CZ462" s="75"/>
      <c r="DA462" s="75"/>
      <c r="DB462" s="75"/>
      <c r="DC462" s="75"/>
      <c r="DD462" s="75"/>
      <c r="DE462" s="75"/>
      <c r="DF462" s="75"/>
    </row>
    <row r="463" spans="1:173" s="25" customFormat="1" x14ac:dyDescent="0.25">
      <c r="A463" s="189"/>
      <c r="B463" s="94" t="s">
        <v>30</v>
      </c>
      <c r="C463" s="95"/>
      <c r="D463" s="190">
        <v>20</v>
      </c>
      <c r="E463" s="97">
        <v>15</v>
      </c>
      <c r="F463" s="97"/>
      <c r="G463" s="96"/>
      <c r="H463" s="97"/>
      <c r="I463" s="190"/>
      <c r="J463" s="197"/>
      <c r="K463" s="79"/>
      <c r="L463" s="79"/>
      <c r="M463" s="79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  <c r="AE463" s="75"/>
      <c r="AF463" s="75"/>
      <c r="AG463" s="75"/>
      <c r="AH463" s="75"/>
      <c r="AI463" s="75"/>
      <c r="AJ463" s="75"/>
      <c r="AK463" s="75"/>
      <c r="AL463" s="75"/>
      <c r="AM463" s="75"/>
      <c r="AN463" s="75"/>
      <c r="AO463" s="75"/>
      <c r="AP463" s="75"/>
      <c r="AQ463" s="75"/>
      <c r="AR463" s="75"/>
      <c r="AS463" s="75"/>
      <c r="AT463" s="75"/>
      <c r="AU463" s="75"/>
      <c r="AV463" s="75"/>
      <c r="AW463" s="75"/>
      <c r="AX463" s="75"/>
      <c r="AY463" s="75"/>
      <c r="AZ463" s="75"/>
      <c r="BA463" s="75"/>
      <c r="BB463" s="75"/>
      <c r="BC463" s="75"/>
      <c r="BD463" s="75"/>
      <c r="BE463" s="75"/>
      <c r="BF463" s="75"/>
      <c r="BG463" s="75"/>
      <c r="BH463" s="75"/>
      <c r="BI463" s="75"/>
      <c r="BJ463" s="75"/>
      <c r="BK463" s="75"/>
      <c r="BL463" s="75"/>
      <c r="BM463" s="75"/>
      <c r="BN463" s="75"/>
      <c r="BO463" s="75"/>
      <c r="BP463" s="75"/>
      <c r="BQ463" s="75"/>
      <c r="BR463" s="75"/>
      <c r="BS463" s="75"/>
      <c r="BT463" s="75"/>
      <c r="BU463" s="75"/>
      <c r="BV463" s="75"/>
      <c r="BW463" s="75"/>
      <c r="BX463" s="75"/>
      <c r="BY463" s="75"/>
      <c r="BZ463" s="75"/>
      <c r="CA463" s="75"/>
      <c r="CB463" s="75"/>
      <c r="CC463" s="75"/>
      <c r="CD463" s="75"/>
      <c r="CE463" s="75"/>
      <c r="CF463" s="75"/>
      <c r="CG463" s="75"/>
      <c r="CH463" s="75"/>
      <c r="CI463" s="75"/>
      <c r="CJ463" s="75"/>
      <c r="CK463" s="75"/>
      <c r="CL463" s="75"/>
      <c r="CM463" s="75"/>
      <c r="CN463" s="75"/>
      <c r="CO463" s="75"/>
      <c r="CP463" s="75"/>
      <c r="CQ463" s="75"/>
      <c r="CR463" s="75"/>
      <c r="CS463" s="75"/>
      <c r="CT463" s="75"/>
      <c r="CU463" s="75"/>
      <c r="CV463" s="75"/>
      <c r="CW463" s="75"/>
      <c r="CX463" s="75"/>
      <c r="CY463" s="75"/>
      <c r="CZ463" s="75"/>
      <c r="DA463" s="75"/>
      <c r="DB463" s="75"/>
      <c r="DC463" s="75"/>
      <c r="DD463" s="75"/>
      <c r="DE463" s="75"/>
      <c r="DF463" s="75"/>
    </row>
    <row r="464" spans="1:173" s="25" customFormat="1" x14ac:dyDescent="0.25">
      <c r="A464" s="189"/>
      <c r="B464" s="94" t="s">
        <v>42</v>
      </c>
      <c r="C464" s="95"/>
      <c r="D464" s="190">
        <v>23</v>
      </c>
      <c r="E464" s="97">
        <v>18</v>
      </c>
      <c r="F464" s="97"/>
      <c r="G464" s="96"/>
      <c r="H464" s="97"/>
      <c r="I464" s="190"/>
      <c r="J464" s="197"/>
      <c r="K464" s="79"/>
      <c r="L464" s="79"/>
      <c r="M464" s="79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  <c r="AE464" s="75"/>
      <c r="AF464" s="75"/>
      <c r="AG464" s="75"/>
      <c r="AH464" s="75"/>
      <c r="AI464" s="75"/>
      <c r="AJ464" s="75"/>
      <c r="AK464" s="75"/>
      <c r="AL464" s="75"/>
      <c r="AM464" s="75"/>
      <c r="AN464" s="75"/>
      <c r="AO464" s="75"/>
      <c r="AP464" s="75"/>
      <c r="AQ464" s="75"/>
      <c r="AR464" s="75"/>
      <c r="AS464" s="75"/>
      <c r="AT464" s="75"/>
      <c r="AU464" s="75"/>
      <c r="AV464" s="75"/>
      <c r="AW464" s="75"/>
      <c r="AX464" s="75"/>
      <c r="AY464" s="75"/>
      <c r="AZ464" s="75"/>
      <c r="BA464" s="75"/>
      <c r="BB464" s="75"/>
      <c r="BC464" s="75"/>
      <c r="BD464" s="75"/>
      <c r="BE464" s="75"/>
      <c r="BF464" s="75"/>
      <c r="BG464" s="75"/>
      <c r="BH464" s="75"/>
      <c r="BI464" s="75"/>
      <c r="BJ464" s="75"/>
      <c r="BK464" s="75"/>
      <c r="BL464" s="75"/>
      <c r="BM464" s="75"/>
      <c r="BN464" s="75"/>
      <c r="BO464" s="75"/>
      <c r="BP464" s="75"/>
      <c r="BQ464" s="75"/>
      <c r="BR464" s="75"/>
      <c r="BS464" s="75"/>
      <c r="BT464" s="75"/>
      <c r="BU464" s="75"/>
      <c r="BV464" s="75"/>
      <c r="BW464" s="75"/>
      <c r="BX464" s="75"/>
      <c r="BY464" s="75"/>
      <c r="BZ464" s="75"/>
      <c r="CA464" s="75"/>
      <c r="CB464" s="75"/>
      <c r="CC464" s="75"/>
      <c r="CD464" s="75"/>
      <c r="CE464" s="75"/>
      <c r="CF464" s="75"/>
      <c r="CG464" s="75"/>
      <c r="CH464" s="75"/>
      <c r="CI464" s="75"/>
      <c r="CJ464" s="75"/>
      <c r="CK464" s="75"/>
      <c r="CL464" s="75"/>
      <c r="CM464" s="75"/>
      <c r="CN464" s="75"/>
      <c r="CO464" s="75"/>
      <c r="CP464" s="75"/>
      <c r="CQ464" s="75"/>
      <c r="CR464" s="75"/>
      <c r="CS464" s="75"/>
      <c r="CT464" s="75"/>
      <c r="CU464" s="75"/>
      <c r="CV464" s="75"/>
      <c r="CW464" s="75"/>
      <c r="CX464" s="75"/>
      <c r="CY464" s="75"/>
      <c r="CZ464" s="75"/>
      <c r="DA464" s="75"/>
      <c r="DB464" s="75"/>
      <c r="DC464" s="75"/>
      <c r="DD464" s="75"/>
      <c r="DE464" s="75"/>
      <c r="DF464" s="75"/>
    </row>
    <row r="465" spans="1:173" s="25" customFormat="1" x14ac:dyDescent="0.25">
      <c r="A465" s="189"/>
      <c r="B465" s="94" t="s">
        <v>32</v>
      </c>
      <c r="C465" s="95"/>
      <c r="D465" s="190">
        <v>7.5</v>
      </c>
      <c r="E465" s="97">
        <v>6</v>
      </c>
      <c r="F465" s="97"/>
      <c r="G465" s="96"/>
      <c r="H465" s="97"/>
      <c r="I465" s="190"/>
      <c r="J465" s="197"/>
      <c r="K465" s="79"/>
      <c r="L465" s="79"/>
      <c r="M465" s="79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  <c r="AE465" s="75"/>
      <c r="AF465" s="75"/>
      <c r="AG465" s="75"/>
      <c r="AH465" s="75"/>
      <c r="AI465" s="75"/>
      <c r="AJ465" s="75"/>
      <c r="AK465" s="75"/>
      <c r="AL465" s="75"/>
      <c r="AM465" s="75"/>
      <c r="AN465" s="75"/>
      <c r="AO465" s="75"/>
      <c r="AP465" s="75"/>
      <c r="AQ465" s="75"/>
      <c r="AR465" s="75"/>
      <c r="AS465" s="75"/>
      <c r="AT465" s="75"/>
      <c r="AU465" s="75"/>
      <c r="AV465" s="75"/>
      <c r="AW465" s="75"/>
      <c r="AX465" s="75"/>
      <c r="AY465" s="75"/>
      <c r="AZ465" s="75"/>
      <c r="BA465" s="75"/>
      <c r="BB465" s="75"/>
      <c r="BC465" s="75"/>
      <c r="BD465" s="75"/>
      <c r="BE465" s="75"/>
      <c r="BF465" s="75"/>
      <c r="BG465" s="75"/>
      <c r="BH465" s="75"/>
      <c r="BI465" s="75"/>
      <c r="BJ465" s="75"/>
      <c r="BK465" s="75"/>
      <c r="BL465" s="75"/>
      <c r="BM465" s="75"/>
      <c r="BN465" s="75"/>
      <c r="BO465" s="75"/>
      <c r="BP465" s="75"/>
      <c r="BQ465" s="75"/>
      <c r="BR465" s="75"/>
      <c r="BS465" s="75"/>
      <c r="BT465" s="75"/>
      <c r="BU465" s="75"/>
      <c r="BV465" s="75"/>
      <c r="BW465" s="75"/>
      <c r="BX465" s="75"/>
      <c r="BY465" s="75"/>
      <c r="BZ465" s="75"/>
      <c r="CA465" s="75"/>
      <c r="CB465" s="75"/>
      <c r="CC465" s="75"/>
      <c r="CD465" s="75"/>
      <c r="CE465" s="75"/>
      <c r="CF465" s="75"/>
      <c r="CG465" s="75"/>
      <c r="CH465" s="75"/>
      <c r="CI465" s="75"/>
      <c r="CJ465" s="75"/>
      <c r="CK465" s="75"/>
      <c r="CL465" s="75"/>
      <c r="CM465" s="75"/>
      <c r="CN465" s="75"/>
      <c r="CO465" s="75"/>
      <c r="CP465" s="75"/>
      <c r="CQ465" s="75"/>
      <c r="CR465" s="75"/>
      <c r="CS465" s="75"/>
      <c r="CT465" s="75"/>
      <c r="CU465" s="75"/>
      <c r="CV465" s="75"/>
      <c r="CW465" s="75"/>
      <c r="CX465" s="75"/>
      <c r="CY465" s="75"/>
      <c r="CZ465" s="75"/>
      <c r="DA465" s="75"/>
      <c r="DB465" s="75"/>
      <c r="DC465" s="75"/>
      <c r="DD465" s="75"/>
      <c r="DE465" s="75"/>
      <c r="DF465" s="75"/>
    </row>
    <row r="466" spans="1:173" s="25" customFormat="1" x14ac:dyDescent="0.25">
      <c r="A466" s="189"/>
      <c r="B466" s="94" t="s">
        <v>33</v>
      </c>
      <c r="C466" s="95"/>
      <c r="D466" s="190">
        <v>9</v>
      </c>
      <c r="E466" s="97">
        <v>8</v>
      </c>
      <c r="F466" s="97"/>
      <c r="G466" s="96"/>
      <c r="H466" s="97"/>
      <c r="I466" s="190"/>
      <c r="J466" s="197"/>
      <c r="K466" s="79"/>
      <c r="L466" s="79"/>
      <c r="M466" s="79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  <c r="AB466" s="75"/>
      <c r="AC466" s="75"/>
      <c r="AD466" s="75"/>
      <c r="AE466" s="75"/>
      <c r="AF466" s="75"/>
      <c r="AG466" s="75"/>
      <c r="AH466" s="75"/>
      <c r="AI466" s="75"/>
      <c r="AJ466" s="75"/>
      <c r="AK466" s="75"/>
      <c r="AL466" s="75"/>
      <c r="AM466" s="75"/>
      <c r="AN466" s="75"/>
      <c r="AO466" s="75"/>
      <c r="AP466" s="75"/>
      <c r="AQ466" s="75"/>
      <c r="AR466" s="75"/>
      <c r="AS466" s="75"/>
      <c r="AT466" s="75"/>
      <c r="AU466" s="75"/>
      <c r="AV466" s="75"/>
      <c r="AW466" s="75"/>
      <c r="AX466" s="75"/>
      <c r="AY466" s="75"/>
      <c r="AZ466" s="75"/>
      <c r="BA466" s="75"/>
      <c r="BB466" s="75"/>
      <c r="BC466" s="75"/>
      <c r="BD466" s="75"/>
      <c r="BE466" s="75"/>
      <c r="BF466" s="75"/>
      <c r="BG466" s="75"/>
      <c r="BH466" s="75"/>
      <c r="BI466" s="75"/>
      <c r="BJ466" s="75"/>
      <c r="BK466" s="75"/>
      <c r="BL466" s="75"/>
      <c r="BM466" s="75"/>
      <c r="BN466" s="75"/>
      <c r="BO466" s="75"/>
      <c r="BP466" s="75"/>
      <c r="BQ466" s="75"/>
      <c r="BR466" s="75"/>
      <c r="BS466" s="75"/>
      <c r="BT466" s="75"/>
      <c r="BU466" s="75"/>
      <c r="BV466" s="75"/>
      <c r="BW466" s="75"/>
      <c r="BX466" s="75"/>
      <c r="BY466" s="75"/>
      <c r="BZ466" s="75"/>
      <c r="CA466" s="75"/>
      <c r="CB466" s="75"/>
      <c r="CC466" s="75"/>
      <c r="CD466" s="75"/>
      <c r="CE466" s="75"/>
      <c r="CF466" s="75"/>
      <c r="CG466" s="75"/>
      <c r="CH466" s="75"/>
      <c r="CI466" s="75"/>
      <c r="CJ466" s="75"/>
      <c r="CK466" s="75"/>
      <c r="CL466" s="75"/>
      <c r="CM466" s="75"/>
      <c r="CN466" s="75"/>
      <c r="CO466" s="75"/>
      <c r="CP466" s="75"/>
      <c r="CQ466" s="75"/>
      <c r="CR466" s="75"/>
      <c r="CS466" s="75"/>
      <c r="CT466" s="75"/>
      <c r="CU466" s="75"/>
      <c r="CV466" s="75"/>
      <c r="CW466" s="75"/>
      <c r="CX466" s="75"/>
      <c r="CY466" s="75"/>
      <c r="CZ466" s="75"/>
      <c r="DA466" s="75"/>
      <c r="DB466" s="75"/>
      <c r="DC466" s="75"/>
      <c r="DD466" s="75"/>
      <c r="DE466" s="75"/>
      <c r="DF466" s="75"/>
    </row>
    <row r="467" spans="1:173" s="25" customFormat="1" x14ac:dyDescent="0.25">
      <c r="A467" s="189"/>
      <c r="B467" s="94" t="s">
        <v>34</v>
      </c>
      <c r="C467" s="95"/>
      <c r="D467" s="190">
        <v>3</v>
      </c>
      <c r="E467" s="97">
        <v>3</v>
      </c>
      <c r="F467" s="97"/>
      <c r="G467" s="96"/>
      <c r="H467" s="97"/>
      <c r="I467" s="190"/>
      <c r="J467" s="197"/>
      <c r="K467" s="79"/>
      <c r="L467" s="79"/>
      <c r="M467" s="79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  <c r="AB467" s="75"/>
      <c r="AC467" s="75"/>
      <c r="AD467" s="75"/>
      <c r="AE467" s="75"/>
      <c r="AF467" s="75"/>
      <c r="AG467" s="75"/>
      <c r="AH467" s="75"/>
      <c r="AI467" s="75"/>
      <c r="AJ467" s="75"/>
      <c r="AK467" s="75"/>
      <c r="AL467" s="75"/>
      <c r="AM467" s="75"/>
      <c r="AN467" s="75"/>
      <c r="AO467" s="75"/>
      <c r="AP467" s="75"/>
      <c r="AQ467" s="75"/>
      <c r="AR467" s="75"/>
      <c r="AS467" s="75"/>
      <c r="AT467" s="75"/>
      <c r="AU467" s="75"/>
      <c r="AV467" s="75"/>
      <c r="AW467" s="75"/>
      <c r="AX467" s="75"/>
      <c r="AY467" s="75"/>
      <c r="AZ467" s="75"/>
      <c r="BA467" s="75"/>
      <c r="BB467" s="75"/>
      <c r="BC467" s="75"/>
      <c r="BD467" s="75"/>
      <c r="BE467" s="75"/>
      <c r="BF467" s="75"/>
      <c r="BG467" s="75"/>
      <c r="BH467" s="75"/>
      <c r="BI467" s="75"/>
      <c r="BJ467" s="75"/>
      <c r="BK467" s="75"/>
      <c r="BL467" s="75"/>
      <c r="BM467" s="75"/>
      <c r="BN467" s="75"/>
      <c r="BO467" s="75"/>
      <c r="BP467" s="75"/>
      <c r="BQ467" s="75"/>
      <c r="BR467" s="75"/>
      <c r="BS467" s="75"/>
      <c r="BT467" s="75"/>
      <c r="BU467" s="75"/>
      <c r="BV467" s="75"/>
      <c r="BW467" s="75"/>
      <c r="BX467" s="75"/>
      <c r="BY467" s="75"/>
      <c r="BZ467" s="75"/>
      <c r="CA467" s="75"/>
      <c r="CB467" s="75"/>
      <c r="CC467" s="75"/>
      <c r="CD467" s="75"/>
      <c r="CE467" s="75"/>
      <c r="CF467" s="75"/>
      <c r="CG467" s="75"/>
      <c r="CH467" s="75"/>
      <c r="CI467" s="75"/>
      <c r="CJ467" s="75"/>
      <c r="CK467" s="75"/>
      <c r="CL467" s="75"/>
      <c r="CM467" s="75"/>
      <c r="CN467" s="75"/>
      <c r="CO467" s="75"/>
      <c r="CP467" s="75"/>
      <c r="CQ467" s="75"/>
      <c r="CR467" s="75"/>
      <c r="CS467" s="75"/>
      <c r="CT467" s="75"/>
      <c r="CU467" s="75"/>
      <c r="CV467" s="75"/>
      <c r="CW467" s="75"/>
      <c r="CX467" s="75"/>
      <c r="CY467" s="75"/>
      <c r="CZ467" s="75"/>
      <c r="DA467" s="75"/>
      <c r="DB467" s="75"/>
      <c r="DC467" s="75"/>
      <c r="DD467" s="75"/>
      <c r="DE467" s="75"/>
      <c r="DF467" s="75"/>
    </row>
    <row r="468" spans="1:173" s="25" customFormat="1" x14ac:dyDescent="0.25">
      <c r="A468" s="189"/>
      <c r="B468" s="94" t="s">
        <v>101</v>
      </c>
      <c r="C468" s="95"/>
      <c r="D468" s="190">
        <v>6</v>
      </c>
      <c r="E468" s="97">
        <v>6</v>
      </c>
      <c r="F468" s="97"/>
      <c r="G468" s="96"/>
      <c r="H468" s="97"/>
      <c r="I468" s="190"/>
      <c r="J468" s="197"/>
      <c r="K468" s="79"/>
      <c r="L468" s="79"/>
      <c r="M468" s="79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  <c r="AA468" s="75"/>
      <c r="AB468" s="75"/>
      <c r="AC468" s="75"/>
      <c r="AD468" s="75"/>
      <c r="AE468" s="75"/>
      <c r="AF468" s="75"/>
      <c r="AG468" s="75"/>
      <c r="AH468" s="75"/>
      <c r="AI468" s="75"/>
      <c r="AJ468" s="75"/>
      <c r="AK468" s="75"/>
      <c r="AL468" s="75"/>
      <c r="AM468" s="75"/>
      <c r="AN468" s="75"/>
      <c r="AO468" s="75"/>
      <c r="AP468" s="75"/>
      <c r="AQ468" s="75"/>
      <c r="AR468" s="75"/>
      <c r="AS468" s="75"/>
      <c r="AT468" s="75"/>
      <c r="AU468" s="75"/>
      <c r="AV468" s="75"/>
      <c r="AW468" s="75"/>
      <c r="AX468" s="75"/>
      <c r="AY468" s="75"/>
      <c r="AZ468" s="75"/>
      <c r="BA468" s="75"/>
      <c r="BB468" s="75"/>
      <c r="BC468" s="75"/>
      <c r="BD468" s="75"/>
      <c r="BE468" s="75"/>
      <c r="BF468" s="75"/>
      <c r="BG468" s="75"/>
      <c r="BH468" s="75"/>
      <c r="BI468" s="75"/>
      <c r="BJ468" s="75"/>
      <c r="BK468" s="75"/>
      <c r="BL468" s="75"/>
      <c r="BM468" s="75"/>
      <c r="BN468" s="75"/>
      <c r="BO468" s="75"/>
      <c r="BP468" s="75"/>
      <c r="BQ468" s="75"/>
      <c r="BR468" s="75"/>
      <c r="BS468" s="75"/>
      <c r="BT468" s="75"/>
      <c r="BU468" s="75"/>
      <c r="BV468" s="75"/>
      <c r="BW468" s="75"/>
      <c r="BX468" s="75"/>
      <c r="BY468" s="75"/>
      <c r="BZ468" s="75"/>
      <c r="CA468" s="75"/>
      <c r="CB468" s="75"/>
      <c r="CC468" s="75"/>
      <c r="CD468" s="75"/>
      <c r="CE468" s="75"/>
      <c r="CF468" s="75"/>
      <c r="CG468" s="75"/>
      <c r="CH468" s="75"/>
      <c r="CI468" s="75"/>
      <c r="CJ468" s="75"/>
      <c r="CK468" s="75"/>
      <c r="CL468" s="75"/>
      <c r="CM468" s="75"/>
      <c r="CN468" s="75"/>
      <c r="CO468" s="75"/>
      <c r="CP468" s="75"/>
      <c r="CQ468" s="75"/>
      <c r="CR468" s="75"/>
      <c r="CS468" s="75"/>
      <c r="CT468" s="75"/>
      <c r="CU468" s="75"/>
      <c r="CV468" s="75"/>
      <c r="CW468" s="75"/>
      <c r="CX468" s="75"/>
      <c r="CY468" s="75"/>
      <c r="CZ468" s="75"/>
      <c r="DA468" s="75"/>
      <c r="DB468" s="75"/>
      <c r="DC468" s="75"/>
      <c r="DD468" s="75"/>
      <c r="DE468" s="75"/>
      <c r="DF468" s="75"/>
    </row>
    <row r="469" spans="1:173" s="25" customFormat="1" x14ac:dyDescent="0.25">
      <c r="A469" s="189"/>
      <c r="B469" s="94" t="s">
        <v>19</v>
      </c>
      <c r="C469" s="95"/>
      <c r="D469" s="190">
        <v>0.9</v>
      </c>
      <c r="E469" s="97">
        <v>0.9</v>
      </c>
      <c r="F469" s="97"/>
      <c r="G469" s="96"/>
      <c r="H469" s="97"/>
      <c r="I469" s="190"/>
      <c r="J469" s="197"/>
      <c r="K469" s="79"/>
      <c r="L469" s="79"/>
      <c r="M469" s="79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  <c r="AA469" s="75"/>
      <c r="AB469" s="75"/>
      <c r="AC469" s="75"/>
      <c r="AD469" s="75"/>
      <c r="AE469" s="75"/>
      <c r="AF469" s="75"/>
      <c r="AG469" s="75"/>
      <c r="AH469" s="75"/>
      <c r="AI469" s="75"/>
      <c r="AJ469" s="75"/>
      <c r="AK469" s="75"/>
      <c r="AL469" s="75"/>
      <c r="AM469" s="75"/>
      <c r="AN469" s="75"/>
      <c r="AO469" s="75"/>
      <c r="AP469" s="75"/>
      <c r="AQ469" s="75"/>
      <c r="AR469" s="75"/>
      <c r="AS469" s="75"/>
      <c r="AT469" s="75"/>
      <c r="AU469" s="75"/>
      <c r="AV469" s="75"/>
      <c r="AW469" s="75"/>
      <c r="AX469" s="75"/>
      <c r="AY469" s="75"/>
      <c r="AZ469" s="75"/>
      <c r="BA469" s="75"/>
      <c r="BB469" s="75"/>
      <c r="BC469" s="75"/>
      <c r="BD469" s="75"/>
      <c r="BE469" s="75"/>
      <c r="BF469" s="75"/>
      <c r="BG469" s="75"/>
      <c r="BH469" s="75"/>
      <c r="BI469" s="75"/>
      <c r="BJ469" s="75"/>
      <c r="BK469" s="75"/>
      <c r="BL469" s="75"/>
      <c r="BM469" s="75"/>
      <c r="BN469" s="75"/>
      <c r="BO469" s="75"/>
      <c r="BP469" s="75"/>
      <c r="BQ469" s="75"/>
      <c r="BR469" s="75"/>
      <c r="BS469" s="75"/>
      <c r="BT469" s="75"/>
      <c r="BU469" s="75"/>
      <c r="BV469" s="75"/>
      <c r="BW469" s="75"/>
      <c r="BX469" s="75"/>
      <c r="BY469" s="75"/>
      <c r="BZ469" s="75"/>
      <c r="CA469" s="75"/>
      <c r="CB469" s="75"/>
      <c r="CC469" s="75"/>
      <c r="CD469" s="75"/>
      <c r="CE469" s="75"/>
      <c r="CF469" s="75"/>
      <c r="CG469" s="75"/>
      <c r="CH469" s="75"/>
      <c r="CI469" s="75"/>
      <c r="CJ469" s="75"/>
      <c r="CK469" s="75"/>
      <c r="CL469" s="75"/>
      <c r="CM469" s="75"/>
      <c r="CN469" s="75"/>
      <c r="CO469" s="75"/>
      <c r="CP469" s="75"/>
      <c r="CQ469" s="75"/>
      <c r="CR469" s="75"/>
      <c r="CS469" s="75"/>
      <c r="CT469" s="75"/>
      <c r="CU469" s="75"/>
      <c r="CV469" s="75"/>
      <c r="CW469" s="75"/>
      <c r="CX469" s="75"/>
      <c r="CY469" s="75"/>
      <c r="CZ469" s="75"/>
      <c r="DA469" s="75"/>
      <c r="DB469" s="75"/>
      <c r="DC469" s="75"/>
      <c r="DD469" s="75"/>
      <c r="DE469" s="75"/>
      <c r="DF469" s="75"/>
    </row>
    <row r="470" spans="1:173" s="25" customFormat="1" x14ac:dyDescent="0.25">
      <c r="A470" s="189"/>
      <c r="B470" s="94" t="s">
        <v>17</v>
      </c>
      <c r="C470" s="95"/>
      <c r="D470" s="190">
        <v>134</v>
      </c>
      <c r="E470" s="97">
        <v>134</v>
      </c>
      <c r="F470" s="97"/>
      <c r="G470" s="96"/>
      <c r="H470" s="97"/>
      <c r="I470" s="190"/>
      <c r="J470" s="197"/>
      <c r="K470" s="79"/>
      <c r="L470" s="79"/>
      <c r="M470" s="79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  <c r="AE470" s="75"/>
      <c r="AF470" s="75"/>
      <c r="AG470" s="75"/>
      <c r="AH470" s="75"/>
      <c r="AI470" s="75"/>
      <c r="AJ470" s="75"/>
      <c r="AK470" s="75"/>
      <c r="AL470" s="75"/>
      <c r="AM470" s="75"/>
      <c r="AN470" s="75"/>
      <c r="AO470" s="75"/>
      <c r="AP470" s="75"/>
      <c r="AQ470" s="75"/>
      <c r="AR470" s="75"/>
      <c r="AS470" s="75"/>
      <c r="AT470" s="75"/>
      <c r="AU470" s="75"/>
      <c r="AV470" s="75"/>
      <c r="AW470" s="75"/>
      <c r="AX470" s="75"/>
      <c r="AY470" s="75"/>
      <c r="AZ470" s="75"/>
      <c r="BA470" s="75"/>
      <c r="BB470" s="75"/>
      <c r="BC470" s="75"/>
      <c r="BD470" s="75"/>
      <c r="BE470" s="75"/>
      <c r="BF470" s="75"/>
      <c r="BG470" s="75"/>
      <c r="BH470" s="75"/>
      <c r="BI470" s="75"/>
      <c r="BJ470" s="75"/>
      <c r="BK470" s="75"/>
      <c r="BL470" s="75"/>
      <c r="BM470" s="75"/>
      <c r="BN470" s="75"/>
      <c r="BO470" s="75"/>
      <c r="BP470" s="75"/>
      <c r="BQ470" s="75"/>
      <c r="BR470" s="75"/>
      <c r="BS470" s="75"/>
      <c r="BT470" s="75"/>
      <c r="BU470" s="75"/>
      <c r="BV470" s="75"/>
      <c r="BW470" s="75"/>
      <c r="BX470" s="75"/>
      <c r="BY470" s="75"/>
      <c r="BZ470" s="75"/>
      <c r="CA470" s="75"/>
      <c r="CB470" s="75"/>
      <c r="CC470" s="75"/>
      <c r="CD470" s="75"/>
      <c r="CE470" s="75"/>
      <c r="CF470" s="75"/>
      <c r="CG470" s="75"/>
      <c r="CH470" s="75"/>
      <c r="CI470" s="75"/>
      <c r="CJ470" s="75"/>
      <c r="CK470" s="75"/>
      <c r="CL470" s="75"/>
      <c r="CM470" s="75"/>
      <c r="CN470" s="75"/>
      <c r="CO470" s="75"/>
      <c r="CP470" s="75"/>
      <c r="CQ470" s="75"/>
      <c r="CR470" s="75"/>
      <c r="CS470" s="75"/>
      <c r="CT470" s="75"/>
      <c r="CU470" s="75"/>
      <c r="CV470" s="75"/>
      <c r="CW470" s="75"/>
      <c r="CX470" s="75"/>
      <c r="CY470" s="75"/>
      <c r="CZ470" s="75"/>
      <c r="DA470" s="75"/>
      <c r="DB470" s="75"/>
      <c r="DC470" s="75"/>
      <c r="DD470" s="75"/>
      <c r="DE470" s="75"/>
      <c r="DF470" s="75"/>
    </row>
    <row r="471" spans="1:173" s="25" customFormat="1" x14ac:dyDescent="0.25">
      <c r="A471" s="379" t="s">
        <v>260</v>
      </c>
      <c r="B471" s="94"/>
      <c r="C471" s="95">
        <v>50</v>
      </c>
      <c r="D471" s="96"/>
      <c r="E471" s="97"/>
      <c r="F471" s="190">
        <v>6.4</v>
      </c>
      <c r="G471" s="97">
        <v>8.5</v>
      </c>
      <c r="H471" s="96">
        <v>5.2</v>
      </c>
      <c r="I471" s="190">
        <v>123</v>
      </c>
      <c r="J471" s="297" t="s">
        <v>312</v>
      </c>
      <c r="K471" s="79"/>
      <c r="L471" s="79"/>
      <c r="M471" s="79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  <c r="AE471" s="75"/>
      <c r="AF471" s="75"/>
      <c r="AG471" s="75"/>
      <c r="AH471" s="75"/>
      <c r="AI471" s="75"/>
      <c r="AJ471" s="75"/>
      <c r="AK471" s="75"/>
      <c r="AL471" s="75"/>
      <c r="AM471" s="75"/>
      <c r="AN471" s="75"/>
      <c r="AO471" s="75"/>
      <c r="AP471" s="75"/>
      <c r="AQ471" s="75"/>
      <c r="AR471" s="75"/>
      <c r="AS471" s="75"/>
      <c r="AT471" s="75"/>
      <c r="AU471" s="75"/>
      <c r="AV471" s="75"/>
      <c r="AW471" s="75"/>
      <c r="AX471" s="75"/>
      <c r="AY471" s="75"/>
      <c r="AZ471" s="75"/>
      <c r="BA471" s="75"/>
      <c r="BB471" s="75"/>
      <c r="BC471" s="75"/>
      <c r="BD471" s="75"/>
      <c r="BE471" s="75"/>
      <c r="BF471" s="75"/>
      <c r="BG471" s="75"/>
      <c r="BH471" s="75"/>
      <c r="BI471" s="75"/>
      <c r="BJ471" s="75"/>
      <c r="BK471" s="75"/>
      <c r="BL471" s="75"/>
      <c r="BM471" s="75"/>
      <c r="BN471" s="75"/>
      <c r="BO471" s="75"/>
      <c r="BP471" s="75"/>
      <c r="BQ471" s="75"/>
      <c r="BR471" s="75"/>
      <c r="BS471" s="75"/>
      <c r="BT471" s="75"/>
      <c r="BU471" s="75"/>
      <c r="BV471" s="75"/>
      <c r="BW471" s="75"/>
      <c r="BX471" s="75"/>
      <c r="BY471" s="75"/>
      <c r="BZ471" s="75"/>
      <c r="CA471" s="75"/>
      <c r="CB471" s="75"/>
      <c r="CC471" s="75"/>
      <c r="CD471" s="75"/>
      <c r="CE471" s="75"/>
      <c r="CF471" s="75"/>
      <c r="CG471" s="75"/>
      <c r="CH471" s="75"/>
      <c r="CI471" s="75"/>
      <c r="CJ471" s="75"/>
      <c r="CK471" s="75"/>
      <c r="CL471" s="75"/>
      <c r="CM471" s="75"/>
      <c r="CN471" s="75"/>
      <c r="CO471" s="75"/>
      <c r="CP471" s="75"/>
    </row>
    <row r="472" spans="1:173" s="25" customFormat="1" x14ac:dyDescent="0.25">
      <c r="A472" s="379"/>
      <c r="B472" s="94" t="s">
        <v>203</v>
      </c>
      <c r="C472" s="95"/>
      <c r="D472" s="97">
        <v>60.15</v>
      </c>
      <c r="E472" s="97">
        <v>39.1</v>
      </c>
      <c r="F472" s="96"/>
      <c r="G472" s="97"/>
      <c r="H472" s="97"/>
      <c r="I472" s="190"/>
      <c r="J472" s="297"/>
      <c r="K472" s="79"/>
      <c r="L472" s="79"/>
      <c r="M472" s="79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  <c r="AE472" s="75"/>
      <c r="AF472" s="75"/>
      <c r="AG472" s="75"/>
      <c r="AH472" s="75"/>
      <c r="AI472" s="75"/>
      <c r="AJ472" s="75"/>
      <c r="AK472" s="75"/>
      <c r="AL472" s="75"/>
      <c r="AM472" s="75"/>
      <c r="AN472" s="75"/>
      <c r="AO472" s="75"/>
      <c r="AP472" s="75"/>
      <c r="AQ472" s="75"/>
      <c r="AR472" s="75"/>
      <c r="AS472" s="75"/>
      <c r="AT472" s="75"/>
      <c r="AU472" s="75"/>
      <c r="AV472" s="75"/>
      <c r="AW472" s="75"/>
      <c r="AX472" s="75"/>
      <c r="AY472" s="75"/>
      <c r="AZ472" s="75"/>
      <c r="BA472" s="75"/>
      <c r="BB472" s="75"/>
      <c r="BC472" s="75"/>
      <c r="BD472" s="75"/>
      <c r="BE472" s="75"/>
      <c r="BF472" s="75"/>
      <c r="BG472" s="75"/>
      <c r="BH472" s="75"/>
      <c r="BI472" s="75"/>
      <c r="BJ472" s="75"/>
      <c r="BK472" s="75"/>
      <c r="BL472" s="75"/>
      <c r="BM472" s="75"/>
      <c r="BN472" s="75"/>
      <c r="BO472" s="75"/>
      <c r="BP472" s="75"/>
      <c r="BQ472" s="75"/>
      <c r="BR472" s="75"/>
      <c r="BS472" s="75"/>
      <c r="BT472" s="75"/>
      <c r="BU472" s="75"/>
      <c r="BV472" s="75"/>
      <c r="BW472" s="75"/>
      <c r="BX472" s="75"/>
      <c r="BY472" s="75"/>
      <c r="BZ472" s="75"/>
      <c r="CA472" s="75"/>
      <c r="CB472" s="75"/>
      <c r="CC472" s="75"/>
      <c r="CD472" s="75"/>
      <c r="CE472" s="75"/>
      <c r="CF472" s="75"/>
      <c r="CG472" s="75"/>
      <c r="CH472" s="75"/>
      <c r="CI472" s="75"/>
      <c r="CJ472" s="75"/>
      <c r="CK472" s="75"/>
      <c r="CL472" s="75"/>
      <c r="CM472" s="75"/>
      <c r="CN472" s="75"/>
      <c r="CO472" s="75"/>
      <c r="CP472" s="75"/>
    </row>
    <row r="473" spans="1:173" s="25" customFormat="1" x14ac:dyDescent="0.25">
      <c r="A473" s="379"/>
      <c r="B473" s="94" t="s">
        <v>32</v>
      </c>
      <c r="C473" s="95"/>
      <c r="D473" s="96">
        <v>16.625</v>
      </c>
      <c r="E473" s="97">
        <v>12.5</v>
      </c>
      <c r="F473" s="97"/>
      <c r="G473" s="97"/>
      <c r="H473" s="97"/>
      <c r="I473" s="97"/>
      <c r="J473" s="297"/>
      <c r="K473" s="79"/>
      <c r="L473" s="79"/>
      <c r="M473" s="79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  <c r="AE473" s="75"/>
      <c r="AF473" s="75"/>
      <c r="AG473" s="75"/>
      <c r="AH473" s="75"/>
      <c r="AI473" s="75"/>
      <c r="AJ473" s="75"/>
      <c r="AK473" s="75"/>
      <c r="AL473" s="75"/>
      <c r="AM473" s="75"/>
      <c r="AN473" s="75"/>
      <c r="AO473" s="75"/>
      <c r="AP473" s="75"/>
      <c r="AQ473" s="75"/>
      <c r="AR473" s="75"/>
      <c r="AS473" s="75"/>
      <c r="AT473" s="75"/>
      <c r="AU473" s="75"/>
      <c r="AV473" s="75"/>
      <c r="AW473" s="75"/>
      <c r="AX473" s="75"/>
      <c r="AY473" s="75"/>
      <c r="AZ473" s="75"/>
      <c r="BA473" s="75"/>
      <c r="BB473" s="75"/>
      <c r="BC473" s="75"/>
      <c r="BD473" s="75"/>
      <c r="BE473" s="75"/>
      <c r="BF473" s="75"/>
      <c r="BG473" s="75"/>
      <c r="BH473" s="75"/>
      <c r="BI473" s="75"/>
      <c r="BJ473" s="75"/>
      <c r="BK473" s="75"/>
      <c r="BL473" s="75"/>
      <c r="BM473" s="75"/>
      <c r="BN473" s="75"/>
      <c r="BO473" s="75"/>
      <c r="BP473" s="75"/>
      <c r="BQ473" s="75"/>
      <c r="BR473" s="75"/>
      <c r="BS473" s="75"/>
      <c r="BT473" s="75"/>
      <c r="BU473" s="75"/>
      <c r="BV473" s="75"/>
      <c r="BW473" s="75"/>
      <c r="BX473" s="75"/>
      <c r="BY473" s="75"/>
      <c r="BZ473" s="75"/>
      <c r="CA473" s="75"/>
      <c r="CB473" s="75"/>
      <c r="CC473" s="75"/>
      <c r="CD473" s="75"/>
      <c r="CE473" s="75"/>
      <c r="CF473" s="75"/>
      <c r="CG473" s="75"/>
      <c r="CH473" s="75"/>
      <c r="CI473" s="75"/>
      <c r="CJ473" s="75"/>
      <c r="CK473" s="75"/>
      <c r="CL473" s="75"/>
      <c r="CM473" s="75"/>
      <c r="CN473" s="75"/>
      <c r="CO473" s="75"/>
      <c r="CP473" s="75"/>
    </row>
    <row r="474" spans="1:173" s="25" customFormat="1" x14ac:dyDescent="0.25">
      <c r="A474" s="379"/>
      <c r="B474" s="94" t="s">
        <v>33</v>
      </c>
      <c r="C474" s="95"/>
      <c r="D474" s="96">
        <v>8.57</v>
      </c>
      <c r="E474" s="97">
        <v>7.2</v>
      </c>
      <c r="F474" s="96"/>
      <c r="G474" s="97"/>
      <c r="H474" s="96"/>
      <c r="I474" s="190"/>
      <c r="J474" s="297"/>
      <c r="K474" s="79"/>
      <c r="L474" s="79"/>
      <c r="M474" s="79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  <c r="AE474" s="75"/>
      <c r="AF474" s="75"/>
      <c r="AG474" s="75"/>
      <c r="AH474" s="75"/>
      <c r="AI474" s="75"/>
      <c r="AJ474" s="75"/>
      <c r="AK474" s="75"/>
      <c r="AL474" s="75"/>
      <c r="AM474" s="75"/>
      <c r="AN474" s="75"/>
      <c r="AO474" s="75"/>
      <c r="AP474" s="75"/>
      <c r="AQ474" s="75"/>
      <c r="AR474" s="75"/>
      <c r="AS474" s="75"/>
      <c r="AT474" s="75"/>
      <c r="AU474" s="75"/>
      <c r="AV474" s="75"/>
      <c r="AW474" s="75"/>
      <c r="AX474" s="75"/>
      <c r="AY474" s="75"/>
      <c r="AZ474" s="75"/>
      <c r="BA474" s="75"/>
      <c r="BB474" s="75"/>
      <c r="BC474" s="75"/>
      <c r="BD474" s="75"/>
      <c r="BE474" s="75"/>
      <c r="BF474" s="75"/>
      <c r="BG474" s="75"/>
      <c r="BH474" s="75"/>
      <c r="BI474" s="75"/>
      <c r="BJ474" s="75"/>
      <c r="BK474" s="75"/>
      <c r="BL474" s="75"/>
      <c r="BM474" s="75"/>
      <c r="BN474" s="75"/>
      <c r="BO474" s="75"/>
      <c r="BP474" s="75"/>
      <c r="BQ474" s="75"/>
      <c r="BR474" s="75"/>
      <c r="BS474" s="75"/>
      <c r="BT474" s="75"/>
      <c r="BU474" s="75"/>
      <c r="BV474" s="75"/>
      <c r="BW474" s="75"/>
      <c r="BX474" s="75"/>
      <c r="BY474" s="75"/>
      <c r="BZ474" s="75"/>
      <c r="CA474" s="75"/>
      <c r="CB474" s="75"/>
      <c r="CC474" s="75"/>
      <c r="CD474" s="75"/>
      <c r="CE474" s="75"/>
      <c r="CF474" s="75"/>
      <c r="CG474" s="75"/>
      <c r="CH474" s="75"/>
      <c r="CI474" s="75"/>
      <c r="CJ474" s="75"/>
      <c r="CK474" s="75"/>
      <c r="CL474" s="75"/>
      <c r="CM474" s="75"/>
      <c r="CN474" s="75"/>
      <c r="CO474" s="75"/>
      <c r="CP474" s="75"/>
    </row>
    <row r="475" spans="1:173" s="38" customFormat="1" x14ac:dyDescent="0.25">
      <c r="A475" s="379"/>
      <c r="B475" s="94" t="s">
        <v>51</v>
      </c>
      <c r="C475" s="95"/>
      <c r="D475" s="96">
        <v>1.5</v>
      </c>
      <c r="E475" s="97">
        <v>1.5</v>
      </c>
      <c r="F475" s="96"/>
      <c r="G475" s="97"/>
      <c r="H475" s="96"/>
      <c r="I475" s="190"/>
      <c r="J475" s="297"/>
      <c r="K475" s="79"/>
      <c r="L475" s="79"/>
      <c r="M475" s="79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  <c r="AE475" s="75"/>
      <c r="AF475" s="75"/>
      <c r="AG475" s="75"/>
      <c r="AH475" s="75"/>
      <c r="AI475" s="75"/>
      <c r="AJ475" s="75"/>
      <c r="AK475" s="75"/>
      <c r="AL475" s="75"/>
      <c r="AM475" s="75"/>
      <c r="AN475" s="75"/>
      <c r="AO475" s="75"/>
      <c r="AP475" s="75"/>
      <c r="AQ475" s="75"/>
      <c r="AR475" s="75"/>
      <c r="AS475" s="75"/>
      <c r="AT475" s="75"/>
      <c r="AU475" s="75"/>
      <c r="AV475" s="75"/>
      <c r="AW475" s="75"/>
      <c r="AX475" s="75"/>
      <c r="AY475" s="75"/>
      <c r="AZ475" s="75"/>
      <c r="BA475" s="75"/>
      <c r="BB475" s="75"/>
      <c r="BC475" s="75"/>
      <c r="BD475" s="75"/>
      <c r="BE475" s="75"/>
      <c r="BF475" s="75"/>
      <c r="BG475" s="75"/>
      <c r="BH475" s="75"/>
      <c r="BI475" s="75"/>
      <c r="BJ475" s="75"/>
      <c r="BK475" s="75"/>
      <c r="BL475" s="75"/>
      <c r="BM475" s="75"/>
      <c r="BN475" s="75"/>
      <c r="BO475" s="75"/>
      <c r="BP475" s="75"/>
      <c r="BQ475" s="75"/>
      <c r="BR475" s="75"/>
      <c r="BS475" s="75"/>
      <c r="BT475" s="75"/>
      <c r="BU475" s="75"/>
      <c r="BV475" s="75"/>
      <c r="BW475" s="75"/>
      <c r="BX475" s="75"/>
      <c r="BY475" s="75"/>
      <c r="BZ475" s="75"/>
      <c r="CA475" s="75"/>
      <c r="CB475" s="75"/>
      <c r="CC475" s="75"/>
      <c r="CD475" s="75"/>
      <c r="CE475" s="75"/>
      <c r="CF475" s="75"/>
      <c r="CG475" s="75"/>
      <c r="CH475" s="75"/>
      <c r="CI475" s="75"/>
      <c r="CJ475" s="75"/>
      <c r="CK475" s="75"/>
      <c r="CL475" s="75"/>
      <c r="CM475" s="75"/>
      <c r="CN475" s="75"/>
      <c r="CO475" s="75"/>
      <c r="CP475" s="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</row>
    <row r="476" spans="1:173" s="38" customFormat="1" x14ac:dyDescent="0.25">
      <c r="A476" s="379"/>
      <c r="B476" s="94" t="s">
        <v>39</v>
      </c>
      <c r="C476" s="95"/>
      <c r="D476" s="96">
        <v>0.5</v>
      </c>
      <c r="E476" s="97">
        <v>0.5</v>
      </c>
      <c r="F476" s="96"/>
      <c r="G476" s="97"/>
      <c r="H476" s="96"/>
      <c r="I476" s="190"/>
      <c r="J476" s="297"/>
      <c r="K476" s="79"/>
      <c r="L476" s="79"/>
      <c r="M476" s="79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  <c r="AE476" s="75"/>
      <c r="AF476" s="75"/>
      <c r="AG476" s="75"/>
      <c r="AH476" s="75"/>
      <c r="AI476" s="75"/>
      <c r="AJ476" s="75"/>
      <c r="AK476" s="75"/>
      <c r="AL476" s="75"/>
      <c r="AM476" s="75"/>
      <c r="AN476" s="75"/>
      <c r="AO476" s="75"/>
      <c r="AP476" s="75"/>
      <c r="AQ476" s="75"/>
      <c r="AR476" s="75"/>
      <c r="AS476" s="75"/>
      <c r="AT476" s="75"/>
      <c r="AU476" s="75"/>
      <c r="AV476" s="75"/>
      <c r="AW476" s="75"/>
      <c r="AX476" s="75"/>
      <c r="AY476" s="75"/>
      <c r="AZ476" s="75"/>
      <c r="BA476" s="75"/>
      <c r="BB476" s="75"/>
      <c r="BC476" s="75"/>
      <c r="BD476" s="75"/>
      <c r="BE476" s="75"/>
      <c r="BF476" s="75"/>
      <c r="BG476" s="75"/>
      <c r="BH476" s="75"/>
      <c r="BI476" s="75"/>
      <c r="BJ476" s="75"/>
      <c r="BK476" s="75"/>
      <c r="BL476" s="75"/>
      <c r="BM476" s="75"/>
      <c r="BN476" s="75"/>
      <c r="BO476" s="75"/>
      <c r="BP476" s="75"/>
      <c r="BQ476" s="75"/>
      <c r="BR476" s="75"/>
      <c r="BS476" s="75"/>
      <c r="BT476" s="75"/>
      <c r="BU476" s="75"/>
      <c r="BV476" s="75"/>
      <c r="BW476" s="75"/>
      <c r="BX476" s="75"/>
      <c r="BY476" s="75"/>
      <c r="BZ476" s="75"/>
      <c r="CA476" s="75"/>
      <c r="CB476" s="75"/>
      <c r="CC476" s="75"/>
      <c r="CD476" s="75"/>
      <c r="CE476" s="75"/>
      <c r="CF476" s="75"/>
      <c r="CG476" s="75"/>
      <c r="CH476" s="75"/>
      <c r="CI476" s="75"/>
      <c r="CJ476" s="75"/>
      <c r="CK476" s="75"/>
      <c r="CL476" s="75"/>
      <c r="CM476" s="75"/>
      <c r="CN476" s="75"/>
      <c r="CO476" s="75"/>
      <c r="CP476" s="75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</row>
    <row r="477" spans="1:173" s="38" customFormat="1" x14ac:dyDescent="0.25">
      <c r="A477" s="379"/>
      <c r="B477" s="94" t="s">
        <v>40</v>
      </c>
      <c r="C477" s="95"/>
      <c r="D477" s="96">
        <v>4</v>
      </c>
      <c r="E477" s="97">
        <v>4</v>
      </c>
      <c r="F477" s="96"/>
      <c r="G477" s="97"/>
      <c r="H477" s="96"/>
      <c r="I477" s="190"/>
      <c r="J477" s="297"/>
      <c r="K477" s="79"/>
      <c r="L477" s="79"/>
      <c r="M477" s="79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  <c r="AH477" s="75"/>
      <c r="AI477" s="75"/>
      <c r="AJ477" s="75"/>
      <c r="AK477" s="75"/>
      <c r="AL477" s="75"/>
      <c r="AM477" s="75"/>
      <c r="AN477" s="75"/>
      <c r="AO477" s="75"/>
      <c r="AP477" s="75"/>
      <c r="AQ477" s="75"/>
      <c r="AR477" s="75"/>
      <c r="AS477" s="75"/>
      <c r="AT477" s="75"/>
      <c r="AU477" s="75"/>
      <c r="AV477" s="75"/>
      <c r="AW477" s="75"/>
      <c r="AX477" s="75"/>
      <c r="AY477" s="75"/>
      <c r="AZ477" s="75"/>
      <c r="BA477" s="75"/>
      <c r="BB477" s="75"/>
      <c r="BC477" s="75"/>
      <c r="BD477" s="75"/>
      <c r="BE477" s="75"/>
      <c r="BF477" s="75"/>
      <c r="BG477" s="75"/>
      <c r="BH477" s="75"/>
      <c r="BI477" s="75"/>
      <c r="BJ477" s="75"/>
      <c r="BK477" s="75"/>
      <c r="BL477" s="75"/>
      <c r="BM477" s="75"/>
      <c r="BN477" s="75"/>
      <c r="BO477" s="75"/>
      <c r="BP477" s="75"/>
      <c r="BQ477" s="75"/>
      <c r="BR477" s="75"/>
      <c r="BS477" s="75"/>
      <c r="BT477" s="75"/>
      <c r="BU477" s="75"/>
      <c r="BV477" s="75"/>
      <c r="BW477" s="75"/>
      <c r="BX477" s="75"/>
      <c r="BY477" s="75"/>
      <c r="BZ477" s="75"/>
      <c r="CA477" s="75"/>
      <c r="CB477" s="75"/>
      <c r="CC477" s="75"/>
      <c r="CD477" s="75"/>
      <c r="CE477" s="75"/>
      <c r="CF477" s="75"/>
      <c r="CG477" s="75"/>
      <c r="CH477" s="75"/>
      <c r="CI477" s="75"/>
      <c r="CJ477" s="75"/>
      <c r="CK477" s="75"/>
      <c r="CL477" s="75"/>
      <c r="CM477" s="75"/>
      <c r="CN477" s="75"/>
      <c r="CO477" s="75"/>
      <c r="CP477" s="75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</row>
    <row r="478" spans="1:173" s="38" customFormat="1" x14ac:dyDescent="0.25">
      <c r="A478" s="379"/>
      <c r="B478" s="94" t="s">
        <v>79</v>
      </c>
      <c r="C478" s="95"/>
      <c r="D478" s="96"/>
      <c r="E478" s="97">
        <v>58</v>
      </c>
      <c r="F478" s="96"/>
      <c r="G478" s="97"/>
      <c r="H478" s="96"/>
      <c r="I478" s="190"/>
      <c r="J478" s="297"/>
      <c r="K478" s="79"/>
      <c r="L478" s="79"/>
      <c r="M478" s="79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  <c r="AE478" s="75"/>
      <c r="AF478" s="75"/>
      <c r="AG478" s="75"/>
      <c r="AH478" s="75"/>
      <c r="AI478" s="75"/>
      <c r="AJ478" s="75"/>
      <c r="AK478" s="75"/>
      <c r="AL478" s="75"/>
      <c r="AM478" s="75"/>
      <c r="AN478" s="75"/>
      <c r="AO478" s="75"/>
      <c r="AP478" s="75"/>
      <c r="AQ478" s="75"/>
      <c r="AR478" s="75"/>
      <c r="AS478" s="75"/>
      <c r="AT478" s="75"/>
      <c r="AU478" s="75"/>
      <c r="AV478" s="75"/>
      <c r="AW478" s="75"/>
      <c r="AX478" s="75"/>
      <c r="AY478" s="75"/>
      <c r="AZ478" s="75"/>
      <c r="BA478" s="75"/>
      <c r="BB478" s="75"/>
      <c r="BC478" s="75"/>
      <c r="BD478" s="75"/>
      <c r="BE478" s="75"/>
      <c r="BF478" s="75"/>
      <c r="BG478" s="75"/>
      <c r="BH478" s="75"/>
      <c r="BI478" s="75"/>
      <c r="BJ478" s="75"/>
      <c r="BK478" s="75"/>
      <c r="BL478" s="75"/>
      <c r="BM478" s="75"/>
      <c r="BN478" s="75"/>
      <c r="BO478" s="75"/>
      <c r="BP478" s="75"/>
      <c r="BQ478" s="75"/>
      <c r="BR478" s="75"/>
      <c r="BS478" s="75"/>
      <c r="BT478" s="75"/>
      <c r="BU478" s="75"/>
      <c r="BV478" s="75"/>
      <c r="BW478" s="75"/>
      <c r="BX478" s="75"/>
      <c r="BY478" s="75"/>
      <c r="BZ478" s="75"/>
      <c r="CA478" s="75"/>
      <c r="CB478" s="75"/>
      <c r="CC478" s="75"/>
      <c r="CD478" s="75"/>
      <c r="CE478" s="75"/>
      <c r="CF478" s="75"/>
      <c r="CG478" s="75"/>
      <c r="CH478" s="75"/>
      <c r="CI478" s="75"/>
      <c r="CJ478" s="75"/>
      <c r="CK478" s="75"/>
      <c r="CL478" s="75"/>
      <c r="CM478" s="75"/>
      <c r="CN478" s="75"/>
      <c r="CO478" s="75"/>
      <c r="CP478" s="75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</row>
    <row r="479" spans="1:173" s="38" customFormat="1" x14ac:dyDescent="0.25">
      <c r="A479" s="379"/>
      <c r="B479" s="94" t="s">
        <v>34</v>
      </c>
      <c r="C479" s="95"/>
      <c r="D479" s="96">
        <v>1</v>
      </c>
      <c r="E479" s="97">
        <v>1</v>
      </c>
      <c r="F479" s="96"/>
      <c r="G479" s="97"/>
      <c r="H479" s="96"/>
      <c r="I479" s="190"/>
      <c r="J479" s="297"/>
      <c r="K479" s="79"/>
      <c r="L479" s="79"/>
      <c r="M479" s="79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  <c r="AE479" s="75"/>
      <c r="AF479" s="75"/>
      <c r="AG479" s="75"/>
      <c r="AH479" s="75"/>
      <c r="AI479" s="75"/>
      <c r="AJ479" s="75"/>
      <c r="AK479" s="75"/>
      <c r="AL479" s="75"/>
      <c r="AM479" s="75"/>
      <c r="AN479" s="75"/>
      <c r="AO479" s="75"/>
      <c r="AP479" s="75"/>
      <c r="AQ479" s="75"/>
      <c r="AR479" s="75"/>
      <c r="AS479" s="75"/>
      <c r="AT479" s="75"/>
      <c r="AU479" s="75"/>
      <c r="AV479" s="75"/>
      <c r="AW479" s="75"/>
      <c r="AX479" s="75"/>
      <c r="AY479" s="75"/>
      <c r="AZ479" s="75"/>
      <c r="BA479" s="75"/>
      <c r="BB479" s="75"/>
      <c r="BC479" s="75"/>
      <c r="BD479" s="75"/>
      <c r="BE479" s="75"/>
      <c r="BF479" s="75"/>
      <c r="BG479" s="75"/>
      <c r="BH479" s="75"/>
      <c r="BI479" s="75"/>
      <c r="BJ479" s="75"/>
      <c r="BK479" s="75"/>
      <c r="BL479" s="75"/>
      <c r="BM479" s="75"/>
      <c r="BN479" s="75"/>
      <c r="BO479" s="75"/>
      <c r="BP479" s="75"/>
      <c r="BQ479" s="75"/>
      <c r="BR479" s="75"/>
      <c r="BS479" s="75"/>
      <c r="BT479" s="75"/>
      <c r="BU479" s="75"/>
      <c r="BV479" s="75"/>
      <c r="BW479" s="75"/>
      <c r="BX479" s="75"/>
      <c r="BY479" s="75"/>
      <c r="BZ479" s="75"/>
      <c r="CA479" s="75"/>
      <c r="CB479" s="75"/>
      <c r="CC479" s="75"/>
      <c r="CD479" s="75"/>
      <c r="CE479" s="75"/>
      <c r="CF479" s="75"/>
      <c r="CG479" s="75"/>
      <c r="CH479" s="75"/>
      <c r="CI479" s="75"/>
      <c r="CJ479" s="75"/>
      <c r="CK479" s="75"/>
      <c r="CL479" s="75"/>
      <c r="CM479" s="75"/>
      <c r="CN479" s="75"/>
      <c r="CO479" s="75"/>
      <c r="CP479" s="75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</row>
    <row r="480" spans="1:173" s="38" customFormat="1" x14ac:dyDescent="0.25">
      <c r="A480" s="379" t="s">
        <v>104</v>
      </c>
      <c r="B480" s="94"/>
      <c r="C480" s="192" t="s">
        <v>265</v>
      </c>
      <c r="D480" s="100"/>
      <c r="E480" s="95"/>
      <c r="F480" s="96">
        <v>4.0999999999999996</v>
      </c>
      <c r="G480" s="97">
        <v>3</v>
      </c>
      <c r="H480" s="96">
        <v>25</v>
      </c>
      <c r="I480" s="190">
        <v>143.4</v>
      </c>
      <c r="J480" s="297" t="s">
        <v>216</v>
      </c>
      <c r="K480" s="79"/>
      <c r="L480" s="79"/>
      <c r="M480" s="79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  <c r="AE480" s="75"/>
      <c r="AF480" s="75"/>
      <c r="AG480" s="75"/>
      <c r="AH480" s="75"/>
      <c r="AI480" s="75"/>
      <c r="AJ480" s="75"/>
      <c r="AK480" s="75"/>
      <c r="AL480" s="75"/>
      <c r="AM480" s="75"/>
      <c r="AN480" s="75"/>
      <c r="AO480" s="75"/>
      <c r="AP480" s="75"/>
      <c r="AQ480" s="75"/>
      <c r="AR480" s="75"/>
      <c r="AS480" s="75"/>
      <c r="AT480" s="75"/>
      <c r="AU480" s="75"/>
      <c r="AV480" s="75"/>
      <c r="AW480" s="75"/>
      <c r="AX480" s="75"/>
      <c r="AY480" s="75"/>
      <c r="AZ480" s="75"/>
      <c r="BA480" s="75"/>
      <c r="BB480" s="75"/>
      <c r="BC480" s="75"/>
      <c r="BD480" s="75"/>
      <c r="BE480" s="75"/>
      <c r="BF480" s="75"/>
      <c r="BG480" s="75"/>
      <c r="BH480" s="75"/>
      <c r="BI480" s="75"/>
      <c r="BJ480" s="75"/>
      <c r="BK480" s="75"/>
      <c r="BL480" s="75"/>
      <c r="BM480" s="75"/>
      <c r="BN480" s="75"/>
      <c r="BO480" s="75"/>
      <c r="BP480" s="75"/>
      <c r="BQ480" s="75"/>
      <c r="BR480" s="75"/>
      <c r="BS480" s="75"/>
      <c r="BT480" s="75"/>
      <c r="BU480" s="75"/>
      <c r="BV480" s="75"/>
      <c r="BW480" s="75"/>
      <c r="BX480" s="75"/>
      <c r="BY480" s="75"/>
      <c r="BZ480" s="75"/>
      <c r="CA480" s="75"/>
      <c r="CB480" s="75"/>
      <c r="CC480" s="75"/>
      <c r="CD480" s="75"/>
      <c r="CE480" s="75"/>
      <c r="CF480" s="75"/>
      <c r="CG480" s="75"/>
      <c r="CH480" s="75"/>
      <c r="CI480" s="75"/>
      <c r="CJ480" s="75"/>
      <c r="CK480" s="75"/>
      <c r="CL480" s="75"/>
      <c r="CM480" s="75"/>
      <c r="CN480" s="75"/>
      <c r="CO480" s="75"/>
      <c r="CP480" s="75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</row>
    <row r="481" spans="1:173" s="38" customFormat="1" x14ac:dyDescent="0.25">
      <c r="A481" s="379"/>
      <c r="B481" s="94" t="s">
        <v>105</v>
      </c>
      <c r="C481" s="192"/>
      <c r="D481" s="100">
        <v>38.5</v>
      </c>
      <c r="E481" s="95">
        <v>38.5</v>
      </c>
      <c r="F481" s="96"/>
      <c r="G481" s="97"/>
      <c r="H481" s="96"/>
      <c r="I481" s="190"/>
      <c r="J481" s="297"/>
      <c r="K481" s="79"/>
      <c r="L481" s="79"/>
      <c r="M481" s="79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  <c r="AE481" s="75"/>
      <c r="AF481" s="75"/>
      <c r="AG481" s="75"/>
      <c r="AH481" s="75"/>
      <c r="AI481" s="75"/>
      <c r="AJ481" s="75"/>
      <c r="AK481" s="75"/>
      <c r="AL481" s="75"/>
      <c r="AM481" s="75"/>
      <c r="AN481" s="75"/>
      <c r="AO481" s="75"/>
      <c r="AP481" s="75"/>
      <c r="AQ481" s="75"/>
      <c r="AR481" s="75"/>
      <c r="AS481" s="75"/>
      <c r="AT481" s="75"/>
      <c r="AU481" s="75"/>
      <c r="AV481" s="75"/>
      <c r="AW481" s="75"/>
      <c r="AX481" s="75"/>
      <c r="AY481" s="75"/>
      <c r="AZ481" s="75"/>
      <c r="BA481" s="75"/>
      <c r="BB481" s="75"/>
      <c r="BC481" s="75"/>
      <c r="BD481" s="75"/>
      <c r="BE481" s="75"/>
      <c r="BF481" s="75"/>
      <c r="BG481" s="75"/>
      <c r="BH481" s="75"/>
      <c r="BI481" s="75"/>
      <c r="BJ481" s="75"/>
      <c r="BK481" s="75"/>
      <c r="BL481" s="75"/>
      <c r="BM481" s="75"/>
      <c r="BN481" s="75"/>
      <c r="BO481" s="75"/>
      <c r="BP481" s="75"/>
      <c r="BQ481" s="75"/>
      <c r="BR481" s="75"/>
      <c r="BS481" s="75"/>
      <c r="BT481" s="75"/>
      <c r="BU481" s="75"/>
      <c r="BV481" s="75"/>
      <c r="BW481" s="75"/>
      <c r="BX481" s="75"/>
      <c r="BY481" s="75"/>
      <c r="BZ481" s="75"/>
      <c r="CA481" s="75"/>
      <c r="CB481" s="75"/>
      <c r="CC481" s="75"/>
      <c r="CD481" s="75"/>
      <c r="CE481" s="75"/>
      <c r="CF481" s="75"/>
      <c r="CG481" s="75"/>
      <c r="CH481" s="75"/>
      <c r="CI481" s="75"/>
      <c r="CJ481" s="75"/>
      <c r="CK481" s="75"/>
      <c r="CL481" s="75"/>
      <c r="CM481" s="75"/>
      <c r="CN481" s="75"/>
      <c r="CO481" s="75"/>
      <c r="CP481" s="75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</row>
    <row r="482" spans="1:173" s="38" customFormat="1" x14ac:dyDescent="0.25">
      <c r="A482" s="379"/>
      <c r="B482" s="94" t="s">
        <v>20</v>
      </c>
      <c r="C482" s="192"/>
      <c r="D482" s="100">
        <v>2.2000000000000002</v>
      </c>
      <c r="E482" s="95">
        <v>2.2000000000000002</v>
      </c>
      <c r="F482" s="96"/>
      <c r="G482" s="97"/>
      <c r="H482" s="96"/>
      <c r="I482" s="190"/>
      <c r="J482" s="297"/>
      <c r="K482" s="79"/>
      <c r="L482" s="79"/>
      <c r="M482" s="79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 s="75"/>
      <c r="AO482" s="75"/>
      <c r="AP482" s="75"/>
      <c r="AQ482" s="75"/>
      <c r="AR482" s="75"/>
      <c r="AS482" s="75"/>
      <c r="AT482" s="75"/>
      <c r="AU482" s="75"/>
      <c r="AV482" s="75"/>
      <c r="AW482" s="75"/>
      <c r="AX482" s="75"/>
      <c r="AY482" s="75"/>
      <c r="AZ482" s="75"/>
      <c r="BA482" s="75"/>
      <c r="BB482" s="75"/>
      <c r="BC482" s="75"/>
      <c r="BD482" s="75"/>
      <c r="BE482" s="75"/>
      <c r="BF482" s="75"/>
      <c r="BG482" s="75"/>
      <c r="BH482" s="75"/>
      <c r="BI482" s="75"/>
      <c r="BJ482" s="75"/>
      <c r="BK482" s="75"/>
      <c r="BL482" s="75"/>
      <c r="BM482" s="75"/>
      <c r="BN482" s="75"/>
      <c r="BO482" s="75"/>
      <c r="BP482" s="75"/>
      <c r="BQ482" s="75"/>
      <c r="BR482" s="75"/>
      <c r="BS482" s="75"/>
      <c r="BT482" s="75"/>
      <c r="BU482" s="75"/>
      <c r="BV482" s="75"/>
      <c r="BW482" s="75"/>
      <c r="BX482" s="75"/>
      <c r="BY482" s="75"/>
      <c r="BZ482" s="75"/>
      <c r="CA482" s="75"/>
      <c r="CB482" s="75"/>
      <c r="CC482" s="75"/>
      <c r="CD482" s="75"/>
      <c r="CE482" s="75"/>
      <c r="CF482" s="75"/>
      <c r="CG482" s="75"/>
      <c r="CH482" s="75"/>
      <c r="CI482" s="75"/>
      <c r="CJ482" s="75"/>
      <c r="CK482" s="75"/>
      <c r="CL482" s="75"/>
      <c r="CM482" s="75"/>
      <c r="CN482" s="75"/>
      <c r="CO482" s="75"/>
      <c r="CP482" s="75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</row>
    <row r="483" spans="1:173" s="38" customFormat="1" x14ac:dyDescent="0.25">
      <c r="A483" s="379"/>
      <c r="B483" s="94" t="s">
        <v>19</v>
      </c>
      <c r="C483" s="192"/>
      <c r="D483" s="100">
        <v>0.4</v>
      </c>
      <c r="E483" s="95">
        <v>0.4</v>
      </c>
      <c r="F483" s="96"/>
      <c r="G483" s="97"/>
      <c r="H483" s="96"/>
      <c r="I483" s="190"/>
      <c r="J483" s="297"/>
      <c r="K483" s="79"/>
      <c r="L483" s="79"/>
      <c r="M483" s="79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  <c r="AE483" s="75"/>
      <c r="AF483" s="75"/>
      <c r="AG483" s="75"/>
      <c r="AH483" s="75"/>
      <c r="AI483" s="75"/>
      <c r="AJ483" s="75"/>
      <c r="AK483" s="75"/>
      <c r="AL483" s="75"/>
      <c r="AM483" s="75"/>
      <c r="AN483" s="75"/>
      <c r="AO483" s="75"/>
      <c r="AP483" s="75"/>
      <c r="AQ483" s="75"/>
      <c r="AR483" s="75"/>
      <c r="AS483" s="75"/>
      <c r="AT483" s="75"/>
      <c r="AU483" s="75"/>
      <c r="AV483" s="75"/>
      <c r="AW483" s="75"/>
      <c r="AX483" s="75"/>
      <c r="AY483" s="75"/>
      <c r="AZ483" s="75"/>
      <c r="BA483" s="75"/>
      <c r="BB483" s="75"/>
      <c r="BC483" s="75"/>
      <c r="BD483" s="75"/>
      <c r="BE483" s="75"/>
      <c r="BF483" s="75"/>
      <c r="BG483" s="75"/>
      <c r="BH483" s="75"/>
      <c r="BI483" s="75"/>
      <c r="BJ483" s="75"/>
      <c r="BK483" s="75"/>
      <c r="BL483" s="75"/>
      <c r="BM483" s="75"/>
      <c r="BN483" s="75"/>
      <c r="BO483" s="75"/>
      <c r="BP483" s="75"/>
      <c r="BQ483" s="75"/>
      <c r="BR483" s="75"/>
      <c r="BS483" s="75"/>
      <c r="BT483" s="75"/>
      <c r="BU483" s="75"/>
      <c r="BV483" s="75"/>
      <c r="BW483" s="75"/>
      <c r="BX483" s="75"/>
      <c r="BY483" s="75"/>
      <c r="BZ483" s="75"/>
      <c r="CA483" s="75"/>
      <c r="CB483" s="75"/>
      <c r="CC483" s="75"/>
      <c r="CD483" s="75"/>
      <c r="CE483" s="75"/>
      <c r="CF483" s="75"/>
      <c r="CG483" s="75"/>
      <c r="CH483" s="75"/>
      <c r="CI483" s="75"/>
      <c r="CJ483" s="75"/>
      <c r="CK483" s="75"/>
      <c r="CL483" s="75"/>
      <c r="CM483" s="75"/>
      <c r="CN483" s="75"/>
      <c r="CO483" s="75"/>
      <c r="CP483" s="75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</row>
    <row r="484" spans="1:173" s="34" customFormat="1" x14ac:dyDescent="0.25">
      <c r="A484" s="379" t="s">
        <v>339</v>
      </c>
      <c r="B484" s="94"/>
      <c r="C484" s="95">
        <v>150</v>
      </c>
      <c r="D484" s="96"/>
      <c r="E484" s="97"/>
      <c r="F484" s="190"/>
      <c r="G484" s="97"/>
      <c r="H484" s="96">
        <v>8.34</v>
      </c>
      <c r="I484" s="190">
        <v>33.340000000000003</v>
      </c>
      <c r="J484" s="297" t="s">
        <v>344</v>
      </c>
      <c r="K484" s="79"/>
      <c r="L484" s="79"/>
      <c r="M484" s="79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  <c r="BP484" s="77"/>
      <c r="BQ484" s="77"/>
      <c r="BR484" s="77"/>
      <c r="BS484" s="77"/>
      <c r="BT484" s="77"/>
      <c r="BU484" s="77"/>
      <c r="BV484" s="77"/>
      <c r="BW484" s="77"/>
      <c r="BX484" s="77"/>
      <c r="BY484" s="77"/>
      <c r="BZ484" s="77"/>
      <c r="CA484" s="77"/>
      <c r="CB484" s="77"/>
      <c r="CC484" s="77"/>
      <c r="CD484" s="77"/>
      <c r="CE484" s="77"/>
      <c r="CF484" s="77"/>
      <c r="CG484" s="77"/>
      <c r="CH484" s="77"/>
      <c r="CI484" s="77"/>
      <c r="CJ484" s="77"/>
      <c r="CK484" s="77"/>
      <c r="CL484" s="77"/>
      <c r="CM484" s="77"/>
      <c r="CN484" s="77"/>
      <c r="CO484" s="77"/>
      <c r="CP484" s="77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  <c r="EE484" s="26"/>
      <c r="EF484" s="26"/>
      <c r="EG484" s="26"/>
      <c r="EH484" s="26"/>
      <c r="EI484" s="26"/>
      <c r="EJ484" s="26"/>
      <c r="EK484" s="26"/>
      <c r="EL484" s="26"/>
      <c r="EM484" s="26"/>
      <c r="EN484" s="26"/>
      <c r="EO484" s="26"/>
      <c r="EP484" s="26"/>
      <c r="EQ484" s="26"/>
      <c r="ER484" s="26"/>
      <c r="ES484" s="26"/>
      <c r="ET484" s="26"/>
      <c r="EU484" s="26"/>
      <c r="EV484" s="26"/>
      <c r="EW484" s="26"/>
      <c r="EX484" s="26"/>
      <c r="EY484" s="26"/>
      <c r="EZ484" s="26"/>
      <c r="FA484" s="26"/>
      <c r="FB484" s="26"/>
      <c r="FC484" s="26"/>
      <c r="FD484" s="26"/>
      <c r="FE484" s="26"/>
      <c r="FF484" s="26"/>
      <c r="FG484" s="26"/>
      <c r="FH484" s="26"/>
      <c r="FI484" s="26"/>
      <c r="FJ484" s="26"/>
      <c r="FK484" s="26"/>
      <c r="FL484" s="26"/>
      <c r="FM484" s="26"/>
      <c r="FN484" s="26"/>
      <c r="FO484" s="26"/>
      <c r="FP484" s="26"/>
      <c r="FQ484" s="26"/>
    </row>
    <row r="485" spans="1:173" s="34" customFormat="1" x14ac:dyDescent="0.25">
      <c r="A485" s="379"/>
      <c r="B485" s="94" t="s">
        <v>70</v>
      </c>
      <c r="C485" s="95"/>
      <c r="D485" s="96">
        <v>17.5</v>
      </c>
      <c r="E485" s="97">
        <v>17.5</v>
      </c>
      <c r="F485" s="190"/>
      <c r="G485" s="97"/>
      <c r="H485" s="96"/>
      <c r="I485" s="190"/>
      <c r="J485" s="297"/>
      <c r="K485" s="79"/>
      <c r="L485" s="79"/>
      <c r="M485" s="79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  <c r="BP485" s="77"/>
      <c r="BQ485" s="77"/>
      <c r="BR485" s="77"/>
      <c r="BS485" s="77"/>
      <c r="BT485" s="77"/>
      <c r="BU485" s="77"/>
      <c r="BV485" s="77"/>
      <c r="BW485" s="77"/>
      <c r="BX485" s="77"/>
      <c r="BY485" s="77"/>
      <c r="BZ485" s="77"/>
      <c r="CA485" s="77"/>
      <c r="CB485" s="77"/>
      <c r="CC485" s="77"/>
      <c r="CD485" s="77"/>
      <c r="CE485" s="77"/>
      <c r="CF485" s="77"/>
      <c r="CG485" s="77"/>
      <c r="CH485" s="77"/>
      <c r="CI485" s="77"/>
      <c r="CJ485" s="77"/>
      <c r="CK485" s="77"/>
      <c r="CL485" s="77"/>
      <c r="CM485" s="77"/>
      <c r="CN485" s="77"/>
      <c r="CO485" s="77"/>
      <c r="CP485" s="77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  <c r="EE485" s="26"/>
      <c r="EF485" s="26"/>
      <c r="EG485" s="26"/>
      <c r="EH485" s="26"/>
      <c r="EI485" s="26"/>
      <c r="EJ485" s="26"/>
      <c r="EK485" s="26"/>
      <c r="EL485" s="26"/>
      <c r="EM485" s="26"/>
      <c r="EN485" s="26"/>
      <c r="EO485" s="26"/>
      <c r="EP485" s="26"/>
      <c r="EQ485" s="26"/>
      <c r="ER485" s="26"/>
      <c r="ES485" s="26"/>
      <c r="ET485" s="26"/>
      <c r="EU485" s="26"/>
      <c r="EV485" s="26"/>
      <c r="EW485" s="26"/>
      <c r="EX485" s="26"/>
      <c r="EY485" s="26"/>
      <c r="EZ485" s="26"/>
      <c r="FA485" s="26"/>
      <c r="FB485" s="26"/>
      <c r="FC485" s="26"/>
      <c r="FD485" s="26"/>
      <c r="FE485" s="26"/>
      <c r="FF485" s="26"/>
      <c r="FG485" s="26"/>
      <c r="FH485" s="26"/>
      <c r="FI485" s="26"/>
      <c r="FJ485" s="26"/>
      <c r="FK485" s="26"/>
      <c r="FL485" s="26"/>
      <c r="FM485" s="26"/>
      <c r="FN485" s="26"/>
      <c r="FO485" s="26"/>
      <c r="FP485" s="26"/>
      <c r="FQ485" s="26"/>
    </row>
    <row r="486" spans="1:173" s="34" customFormat="1" x14ac:dyDescent="0.25">
      <c r="A486" s="379"/>
      <c r="B486" s="94" t="s">
        <v>18</v>
      </c>
      <c r="C486" s="95"/>
      <c r="D486" s="96">
        <v>4</v>
      </c>
      <c r="E486" s="97">
        <v>4</v>
      </c>
      <c r="F486" s="190"/>
      <c r="G486" s="97"/>
      <c r="H486" s="96"/>
      <c r="I486" s="190"/>
      <c r="J486" s="297"/>
      <c r="K486" s="79"/>
      <c r="L486" s="79"/>
      <c r="M486" s="79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  <c r="BP486" s="77"/>
      <c r="BQ486" s="77"/>
      <c r="BR486" s="77"/>
      <c r="BS486" s="77"/>
      <c r="BT486" s="77"/>
      <c r="BU486" s="77"/>
      <c r="BV486" s="77"/>
      <c r="BW486" s="77"/>
      <c r="BX486" s="77"/>
      <c r="BY486" s="77"/>
      <c r="BZ486" s="77"/>
      <c r="CA486" s="77"/>
      <c r="CB486" s="77"/>
      <c r="CC486" s="77"/>
      <c r="CD486" s="77"/>
      <c r="CE486" s="77"/>
      <c r="CF486" s="77"/>
      <c r="CG486" s="77"/>
      <c r="CH486" s="77"/>
      <c r="CI486" s="77"/>
      <c r="CJ486" s="77"/>
      <c r="CK486" s="77"/>
      <c r="CL486" s="77"/>
      <c r="CM486" s="77"/>
      <c r="CN486" s="77"/>
      <c r="CO486" s="77"/>
      <c r="CP486" s="77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  <c r="EE486" s="26"/>
      <c r="EF486" s="26"/>
      <c r="EG486" s="26"/>
      <c r="EH486" s="26"/>
      <c r="EI486" s="26"/>
      <c r="EJ486" s="26"/>
      <c r="EK486" s="26"/>
      <c r="EL486" s="26"/>
      <c r="EM486" s="26"/>
      <c r="EN486" s="26"/>
      <c r="EO486" s="26"/>
      <c r="EP486" s="26"/>
      <c r="EQ486" s="26"/>
      <c r="ER486" s="26"/>
      <c r="ES486" s="26"/>
      <c r="ET486" s="26"/>
      <c r="EU486" s="26"/>
      <c r="EV486" s="26"/>
      <c r="EW486" s="26"/>
      <c r="EX486" s="26"/>
      <c r="EY486" s="26"/>
      <c r="EZ486" s="26"/>
      <c r="FA486" s="26"/>
      <c r="FB486" s="26"/>
      <c r="FC486" s="26"/>
      <c r="FD486" s="26"/>
      <c r="FE486" s="26"/>
      <c r="FF486" s="26"/>
      <c r="FG486" s="26"/>
      <c r="FH486" s="26"/>
      <c r="FI486" s="26"/>
      <c r="FJ486" s="26"/>
      <c r="FK486" s="26"/>
      <c r="FL486" s="26"/>
      <c r="FM486" s="26"/>
      <c r="FN486" s="26"/>
      <c r="FO486" s="26"/>
      <c r="FP486" s="26"/>
      <c r="FQ486" s="26"/>
    </row>
    <row r="487" spans="1:173" s="34" customFormat="1" x14ac:dyDescent="0.25">
      <c r="A487" s="379"/>
      <c r="B487" s="94" t="s">
        <v>52</v>
      </c>
      <c r="C487" s="95"/>
      <c r="D487" s="97">
        <v>150</v>
      </c>
      <c r="E487" s="97">
        <v>150</v>
      </c>
      <c r="F487" s="97"/>
      <c r="G487" s="97"/>
      <c r="H487" s="97"/>
      <c r="I487" s="97"/>
      <c r="J487" s="297"/>
      <c r="K487" s="79"/>
      <c r="L487" s="79"/>
      <c r="M487" s="79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  <c r="BP487" s="77"/>
      <c r="BQ487" s="77"/>
      <c r="BR487" s="77"/>
      <c r="BS487" s="77"/>
      <c r="BT487" s="77"/>
      <c r="BU487" s="77"/>
      <c r="BV487" s="77"/>
      <c r="BW487" s="77"/>
      <c r="BX487" s="77"/>
      <c r="BY487" s="77"/>
      <c r="BZ487" s="77"/>
      <c r="CA487" s="77"/>
      <c r="CB487" s="77"/>
      <c r="CC487" s="77"/>
      <c r="CD487" s="77"/>
      <c r="CE487" s="77"/>
      <c r="CF487" s="77"/>
      <c r="CG487" s="77"/>
      <c r="CH487" s="77"/>
      <c r="CI487" s="77"/>
      <c r="CJ487" s="77"/>
      <c r="CK487" s="77"/>
      <c r="CL487" s="77"/>
      <c r="CM487" s="77"/>
      <c r="CN487" s="77"/>
      <c r="CO487" s="77"/>
      <c r="CP487" s="77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  <c r="EX487" s="26"/>
      <c r="EY487" s="26"/>
      <c r="EZ487" s="26"/>
      <c r="FA487" s="26"/>
      <c r="FB487" s="26"/>
      <c r="FC487" s="26"/>
      <c r="FD487" s="26"/>
      <c r="FE487" s="26"/>
      <c r="FF487" s="26"/>
      <c r="FG487" s="26"/>
      <c r="FH487" s="26"/>
      <c r="FI487" s="26"/>
      <c r="FJ487" s="26"/>
      <c r="FK487" s="26"/>
      <c r="FL487" s="26"/>
      <c r="FM487" s="26"/>
      <c r="FN487" s="26"/>
      <c r="FO487" s="26"/>
      <c r="FP487" s="26"/>
      <c r="FQ487" s="26"/>
    </row>
    <row r="488" spans="1:173" s="55" customFormat="1" ht="16.5" thickBot="1" x14ac:dyDescent="0.3">
      <c r="A488" s="379" t="s">
        <v>46</v>
      </c>
      <c r="B488" s="94"/>
      <c r="C488" s="95">
        <v>30</v>
      </c>
      <c r="D488" s="95">
        <v>30</v>
      </c>
      <c r="E488" s="100">
        <v>30</v>
      </c>
      <c r="F488" s="95">
        <v>1.5</v>
      </c>
      <c r="G488" s="100">
        <v>0.3</v>
      </c>
      <c r="H488" s="95">
        <v>14.3</v>
      </c>
      <c r="I488" s="100">
        <v>66</v>
      </c>
      <c r="J488" s="297"/>
      <c r="K488" s="79"/>
      <c r="L488" s="79"/>
      <c r="M488" s="79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  <c r="AL488" s="74"/>
      <c r="AM488" s="74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74"/>
      <c r="AY488" s="74"/>
      <c r="AZ488" s="74"/>
      <c r="BA488" s="74"/>
      <c r="BB488" s="74"/>
      <c r="BC488" s="74"/>
      <c r="BD488" s="74"/>
      <c r="BE488" s="74"/>
      <c r="BF488" s="74"/>
      <c r="BG488" s="74"/>
      <c r="BH488" s="74"/>
      <c r="BI488" s="74"/>
      <c r="BJ488" s="74"/>
      <c r="BK488" s="74"/>
      <c r="BL488" s="74"/>
      <c r="BM488" s="74"/>
      <c r="BN488" s="74"/>
      <c r="BO488" s="74"/>
      <c r="BP488" s="74"/>
      <c r="BQ488" s="74"/>
      <c r="BR488" s="74"/>
      <c r="BS488" s="74"/>
      <c r="BT488" s="74"/>
      <c r="BU488" s="74"/>
      <c r="BV488" s="74"/>
      <c r="BW488" s="74"/>
      <c r="BX488" s="74"/>
      <c r="BY488" s="74"/>
      <c r="BZ488" s="74"/>
      <c r="CA488" s="74"/>
      <c r="CB488" s="74"/>
      <c r="CC488" s="74"/>
      <c r="CD488" s="74"/>
      <c r="CE488" s="74"/>
      <c r="CF488" s="74"/>
      <c r="CG488" s="74"/>
      <c r="CH488" s="74"/>
      <c r="CI488" s="74"/>
      <c r="CJ488" s="74"/>
      <c r="CK488" s="74"/>
      <c r="CL488" s="74"/>
      <c r="CM488" s="74"/>
      <c r="CN488" s="74"/>
      <c r="CO488" s="74"/>
      <c r="CP488" s="74"/>
    </row>
    <row r="489" spans="1:173" s="55" customFormat="1" ht="16.5" thickBot="1" x14ac:dyDescent="0.3">
      <c r="A489" s="380" t="s">
        <v>26</v>
      </c>
      <c r="B489" s="235"/>
      <c r="C489" s="392" t="s">
        <v>375</v>
      </c>
      <c r="D489" s="381"/>
      <c r="E489" s="236"/>
      <c r="F489" s="225">
        <f>SUM(F452:F488)</f>
        <v>14.700000000000001</v>
      </c>
      <c r="G489" s="225">
        <f>SUM(G452:G488)</f>
        <v>16.400000000000002</v>
      </c>
      <c r="H489" s="225">
        <f>SUM(H452:H488)</f>
        <v>69.64</v>
      </c>
      <c r="I489" s="225">
        <f>SUM(I452:I488)</f>
        <v>484.74</v>
      </c>
      <c r="J489" s="377"/>
      <c r="K489" s="79"/>
      <c r="L489" s="79"/>
      <c r="M489" s="79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74"/>
      <c r="AY489" s="74"/>
      <c r="AZ489" s="74"/>
      <c r="BA489" s="74"/>
      <c r="BB489" s="74"/>
      <c r="BC489" s="74"/>
      <c r="BD489" s="74"/>
      <c r="BE489" s="74"/>
      <c r="BF489" s="74"/>
      <c r="BG489" s="74"/>
      <c r="BH489" s="74"/>
      <c r="BI489" s="74"/>
      <c r="BJ489" s="74"/>
      <c r="BK489" s="74"/>
      <c r="BL489" s="74"/>
      <c r="BM489" s="74"/>
      <c r="BN489" s="74"/>
      <c r="BO489" s="74"/>
      <c r="BP489" s="74"/>
      <c r="BQ489" s="74"/>
      <c r="BR489" s="74"/>
      <c r="BS489" s="74"/>
      <c r="BT489" s="74"/>
      <c r="BU489" s="74"/>
      <c r="BV489" s="74"/>
      <c r="BW489" s="74"/>
      <c r="BX489" s="74"/>
      <c r="BY489" s="74"/>
      <c r="BZ489" s="74"/>
      <c r="CA489" s="74"/>
      <c r="CB489" s="74"/>
      <c r="CC489" s="74"/>
      <c r="CD489" s="74"/>
      <c r="CE489" s="74"/>
      <c r="CF489" s="74"/>
      <c r="CG489" s="74"/>
      <c r="CH489" s="74"/>
      <c r="CI489" s="74"/>
      <c r="CJ489" s="74"/>
      <c r="CK489" s="74"/>
      <c r="CL489" s="74"/>
      <c r="CM489" s="74"/>
      <c r="CN489" s="74"/>
      <c r="CO489" s="74"/>
      <c r="CP489" s="74"/>
    </row>
    <row r="490" spans="1:173" s="55" customFormat="1" ht="15.75" x14ac:dyDescent="0.25">
      <c r="A490" s="379"/>
      <c r="B490" s="94" t="s">
        <v>47</v>
      </c>
      <c r="C490" s="389"/>
      <c r="D490" s="99"/>
      <c r="E490" s="95"/>
      <c r="F490" s="97"/>
      <c r="G490" s="97"/>
      <c r="H490" s="97"/>
      <c r="I490" s="190"/>
      <c r="J490" s="297"/>
      <c r="K490" s="79"/>
      <c r="L490" s="79"/>
      <c r="M490" s="79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  <c r="AL490" s="74"/>
      <c r="AM490" s="74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74"/>
      <c r="AY490" s="74"/>
      <c r="AZ490" s="74"/>
      <c r="BA490" s="74"/>
      <c r="BB490" s="74"/>
      <c r="BC490" s="74"/>
      <c r="BD490" s="74"/>
      <c r="BE490" s="74"/>
      <c r="BF490" s="74"/>
      <c r="BG490" s="74"/>
      <c r="BH490" s="74"/>
      <c r="BI490" s="74"/>
      <c r="BJ490" s="74"/>
      <c r="BK490" s="74"/>
      <c r="BL490" s="74"/>
      <c r="BM490" s="74"/>
      <c r="BN490" s="74"/>
      <c r="BO490" s="74"/>
      <c r="BP490" s="74"/>
      <c r="BQ490" s="74"/>
      <c r="BR490" s="74"/>
      <c r="BS490" s="74"/>
      <c r="BT490" s="74"/>
      <c r="BU490" s="74"/>
      <c r="BV490" s="74"/>
      <c r="BW490" s="74"/>
      <c r="BX490" s="74"/>
      <c r="BY490" s="74"/>
      <c r="BZ490" s="74"/>
      <c r="CA490" s="74"/>
      <c r="CB490" s="74"/>
      <c r="CC490" s="74"/>
      <c r="CD490" s="74"/>
      <c r="CE490" s="74"/>
      <c r="CF490" s="74"/>
      <c r="CG490" s="74"/>
      <c r="CH490" s="74"/>
      <c r="CI490" s="74"/>
      <c r="CJ490" s="74"/>
      <c r="CK490" s="74"/>
      <c r="CL490" s="74"/>
      <c r="CM490" s="74"/>
      <c r="CN490" s="74"/>
      <c r="CO490" s="74"/>
      <c r="CP490" s="74"/>
    </row>
    <row r="491" spans="1:173" s="55" customFormat="1" ht="30" x14ac:dyDescent="0.25">
      <c r="A491" s="379" t="s">
        <v>359</v>
      </c>
      <c r="B491" s="94"/>
      <c r="C491" s="278">
        <v>40</v>
      </c>
      <c r="D491" s="100"/>
      <c r="E491" s="95"/>
      <c r="F491" s="99">
        <v>3.04</v>
      </c>
      <c r="G491" s="99">
        <v>3.84</v>
      </c>
      <c r="H491" s="95">
        <v>17.84</v>
      </c>
      <c r="I491" s="99">
        <v>118.4</v>
      </c>
      <c r="J491" s="297" t="s">
        <v>361</v>
      </c>
      <c r="K491" s="79"/>
      <c r="L491" s="79"/>
      <c r="M491" s="79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74"/>
      <c r="AY491" s="74"/>
      <c r="AZ491" s="74"/>
      <c r="BA491" s="74"/>
      <c r="BB491" s="74"/>
      <c r="BC491" s="74"/>
      <c r="BD491" s="74"/>
      <c r="BE491" s="74"/>
      <c r="BF491" s="74"/>
      <c r="BG491" s="74"/>
      <c r="BH491" s="74"/>
      <c r="BI491" s="74"/>
      <c r="BJ491" s="74"/>
      <c r="BK491" s="74"/>
      <c r="BL491" s="74"/>
      <c r="BM491" s="74"/>
      <c r="BN491" s="74"/>
      <c r="BO491" s="74"/>
      <c r="BP491" s="74"/>
      <c r="BQ491" s="74"/>
      <c r="BR491" s="74"/>
      <c r="BS491" s="74"/>
      <c r="BT491" s="74"/>
      <c r="BU491" s="74"/>
      <c r="BV491" s="74"/>
      <c r="BW491" s="74"/>
      <c r="BX491" s="74"/>
      <c r="BY491" s="74"/>
      <c r="BZ491" s="74"/>
      <c r="CA491" s="74"/>
      <c r="CB491" s="74"/>
      <c r="CC491" s="74"/>
      <c r="CD491" s="74"/>
      <c r="CE491" s="74"/>
      <c r="CF491" s="74"/>
      <c r="CG491" s="74"/>
      <c r="CH491" s="74"/>
      <c r="CI491" s="74"/>
      <c r="CJ491" s="74"/>
      <c r="CK491" s="74"/>
      <c r="CL491" s="74"/>
      <c r="CM491" s="74"/>
      <c r="CN491" s="74"/>
      <c r="CO491" s="74"/>
      <c r="CP491" s="74"/>
    </row>
    <row r="492" spans="1:173" x14ac:dyDescent="0.25">
      <c r="A492" s="379"/>
      <c r="B492" s="94" t="s">
        <v>43</v>
      </c>
      <c r="C492" s="302"/>
      <c r="D492" s="100">
        <v>24</v>
      </c>
      <c r="E492" s="95">
        <v>24</v>
      </c>
      <c r="F492" s="99"/>
      <c r="G492" s="99"/>
      <c r="H492" s="95"/>
      <c r="I492" s="99"/>
      <c r="J492" s="297"/>
    </row>
    <row r="493" spans="1:173" x14ac:dyDescent="0.25">
      <c r="A493" s="379"/>
      <c r="B493" s="94" t="s">
        <v>18</v>
      </c>
      <c r="C493" s="302"/>
      <c r="D493" s="100">
        <v>6.4</v>
      </c>
      <c r="E493" s="95">
        <v>6.4</v>
      </c>
      <c r="F493" s="99"/>
      <c r="G493" s="99"/>
      <c r="H493" s="95"/>
      <c r="I493" s="99"/>
      <c r="J493" s="297"/>
    </row>
    <row r="494" spans="1:173" x14ac:dyDescent="0.25">
      <c r="A494" s="379"/>
      <c r="B494" s="94" t="s">
        <v>51</v>
      </c>
      <c r="C494" s="302"/>
      <c r="D494" s="100">
        <v>3.2</v>
      </c>
      <c r="E494" s="95">
        <v>3.2</v>
      </c>
      <c r="F494" s="99"/>
      <c r="G494" s="99"/>
      <c r="H494" s="95"/>
      <c r="I494" s="99"/>
      <c r="J494" s="297"/>
    </row>
    <row r="495" spans="1:173" s="51" customFormat="1" x14ac:dyDescent="0.25">
      <c r="A495" s="379"/>
      <c r="B495" s="94" t="s">
        <v>39</v>
      </c>
      <c r="C495" s="302"/>
      <c r="D495" s="100">
        <v>0.2</v>
      </c>
      <c r="E495" s="95">
        <v>0.2</v>
      </c>
      <c r="F495" s="99"/>
      <c r="G495" s="99"/>
      <c r="H495" s="95"/>
      <c r="I495" s="99"/>
      <c r="J495" s="297"/>
      <c r="K495" s="85"/>
      <c r="L495" s="85"/>
      <c r="M495" s="85"/>
      <c r="N495" s="85"/>
      <c r="O495" s="85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81"/>
      <c r="AK495" s="81"/>
      <c r="AL495" s="81"/>
      <c r="AM495" s="81"/>
      <c r="AN495" s="81"/>
      <c r="AO495" s="81"/>
      <c r="AP495" s="81"/>
      <c r="AQ495" s="81"/>
      <c r="AR495" s="81"/>
      <c r="AS495" s="81"/>
      <c r="AT495" s="81"/>
      <c r="AU495" s="81"/>
      <c r="AV495" s="81"/>
      <c r="AW495" s="81"/>
      <c r="AX495" s="81"/>
      <c r="AY495" s="81"/>
      <c r="AZ495" s="81"/>
      <c r="BA495" s="81"/>
      <c r="BB495" s="81"/>
      <c r="BC495" s="81"/>
      <c r="BD495" s="81"/>
      <c r="BE495" s="81"/>
      <c r="BF495" s="81"/>
      <c r="BG495" s="81"/>
      <c r="BH495" s="81"/>
      <c r="BI495" s="81"/>
      <c r="BJ495" s="81"/>
      <c r="BK495" s="81"/>
      <c r="BL495" s="81"/>
      <c r="BM495" s="81"/>
      <c r="BN495" s="81"/>
      <c r="BO495" s="81"/>
      <c r="BP495" s="81"/>
      <c r="BQ495" s="81"/>
      <c r="BR495" s="81"/>
      <c r="BS495" s="81"/>
      <c r="BT495" s="81"/>
      <c r="BU495" s="81"/>
      <c r="BV495" s="81"/>
      <c r="BW495" s="81"/>
      <c r="BX495" s="81"/>
      <c r="BY495" s="81"/>
      <c r="BZ495" s="81"/>
      <c r="CA495" s="81"/>
      <c r="CB495" s="81"/>
      <c r="CC495" s="81"/>
      <c r="CD495" s="81"/>
      <c r="CE495" s="81"/>
      <c r="CF495" s="81"/>
      <c r="CG495" s="81"/>
      <c r="CH495" s="81"/>
      <c r="CI495" s="81"/>
      <c r="CJ495" s="81"/>
      <c r="CK495" s="81"/>
      <c r="CL495" s="81"/>
      <c r="CM495" s="81"/>
      <c r="CN495" s="81"/>
      <c r="CO495" s="81"/>
      <c r="CP495" s="81"/>
      <c r="CQ495" s="27"/>
      <c r="CR495" s="27"/>
      <c r="CS495" s="27"/>
      <c r="CT495" s="27"/>
      <c r="CU495" s="27"/>
      <c r="CV495" s="27"/>
      <c r="CW495" s="27"/>
      <c r="CX495" s="27"/>
      <c r="CY495" s="27"/>
      <c r="CZ495" s="27"/>
      <c r="DA495" s="27"/>
      <c r="DB495" s="27"/>
      <c r="DC495" s="27"/>
      <c r="DD495" s="27"/>
      <c r="DE495" s="27"/>
      <c r="DF495" s="27"/>
      <c r="DG495" s="27"/>
      <c r="DH495" s="27"/>
      <c r="DI495" s="27"/>
      <c r="DJ495" s="27"/>
      <c r="DK495" s="27"/>
      <c r="DL495" s="27"/>
      <c r="DM495" s="27"/>
      <c r="DN495" s="27"/>
      <c r="DO495" s="27"/>
      <c r="DP495" s="27"/>
      <c r="DQ495" s="27"/>
      <c r="DR495" s="27"/>
      <c r="DS495" s="27"/>
      <c r="DT495" s="27"/>
      <c r="DU495" s="27"/>
      <c r="DV495" s="27"/>
      <c r="DW495" s="27"/>
      <c r="DX495" s="27"/>
      <c r="DY495" s="27"/>
      <c r="DZ495" s="27"/>
      <c r="EA495" s="27"/>
      <c r="EB495" s="27"/>
      <c r="EC495" s="27"/>
      <c r="ED495" s="27"/>
      <c r="EE495" s="27"/>
      <c r="EF495" s="27"/>
      <c r="EG495" s="27"/>
      <c r="EH495" s="27"/>
      <c r="EI495" s="27"/>
      <c r="EJ495" s="27"/>
      <c r="EK495" s="27"/>
      <c r="EL495" s="27"/>
      <c r="EM495" s="27"/>
      <c r="EN495" s="27"/>
      <c r="EO495" s="27"/>
      <c r="EP495" s="27"/>
      <c r="EQ495" s="27"/>
      <c r="ER495" s="27"/>
      <c r="ES495" s="27"/>
      <c r="ET495" s="27"/>
      <c r="EU495" s="27"/>
      <c r="EV495" s="27"/>
      <c r="EW495" s="27"/>
      <c r="EX495" s="27"/>
      <c r="EY495" s="27"/>
      <c r="EZ495" s="27"/>
      <c r="FA495" s="27"/>
      <c r="FB495" s="27"/>
      <c r="FC495" s="27"/>
      <c r="FD495" s="27"/>
      <c r="FE495" s="27"/>
      <c r="FF495" s="27"/>
      <c r="FG495" s="27"/>
      <c r="FH495" s="27"/>
      <c r="FI495" s="27"/>
      <c r="FJ495" s="27"/>
      <c r="FK495" s="27"/>
      <c r="FL495" s="27"/>
      <c r="FM495" s="27"/>
      <c r="FN495" s="27"/>
      <c r="FO495" s="27"/>
      <c r="FP495" s="27"/>
      <c r="FQ495" s="27"/>
    </row>
    <row r="496" spans="1:173" s="51" customFormat="1" x14ac:dyDescent="0.25">
      <c r="A496" s="379"/>
      <c r="B496" s="202" t="s">
        <v>53</v>
      </c>
      <c r="C496" s="192"/>
      <c r="D496" s="95">
        <v>0.3</v>
      </c>
      <c r="E496" s="95">
        <v>0.3</v>
      </c>
      <c r="F496" s="95"/>
      <c r="G496" s="95"/>
      <c r="H496" s="95"/>
      <c r="I496" s="95"/>
      <c r="J496" s="297"/>
      <c r="K496" s="85"/>
      <c r="L496" s="85"/>
      <c r="M496" s="85"/>
      <c r="N496" s="85"/>
      <c r="O496" s="85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  <c r="AS496" s="81"/>
      <c r="AT496" s="81"/>
      <c r="AU496" s="81"/>
      <c r="AV496" s="81"/>
      <c r="AW496" s="81"/>
      <c r="AX496" s="81"/>
      <c r="AY496" s="81"/>
      <c r="AZ496" s="81"/>
      <c r="BA496" s="81"/>
      <c r="BB496" s="81"/>
      <c r="BC496" s="81"/>
      <c r="BD496" s="81"/>
      <c r="BE496" s="81"/>
      <c r="BF496" s="81"/>
      <c r="BG496" s="81"/>
      <c r="BH496" s="81"/>
      <c r="BI496" s="81"/>
      <c r="BJ496" s="81"/>
      <c r="BK496" s="81"/>
      <c r="BL496" s="81"/>
      <c r="BM496" s="81"/>
      <c r="BN496" s="81"/>
      <c r="BO496" s="81"/>
      <c r="BP496" s="81"/>
      <c r="BQ496" s="81"/>
      <c r="BR496" s="81"/>
      <c r="BS496" s="81"/>
      <c r="BT496" s="81"/>
      <c r="BU496" s="81"/>
      <c r="BV496" s="81"/>
      <c r="BW496" s="81"/>
      <c r="BX496" s="81"/>
      <c r="BY496" s="81"/>
      <c r="BZ496" s="81"/>
      <c r="CA496" s="81"/>
      <c r="CB496" s="81"/>
      <c r="CC496" s="81"/>
      <c r="CD496" s="81"/>
      <c r="CE496" s="81"/>
      <c r="CF496" s="81"/>
      <c r="CG496" s="81"/>
      <c r="CH496" s="81"/>
      <c r="CI496" s="81"/>
      <c r="CJ496" s="81"/>
      <c r="CK496" s="81"/>
      <c r="CL496" s="81"/>
      <c r="CM496" s="81"/>
      <c r="CN496" s="81"/>
      <c r="CO496" s="81"/>
      <c r="CP496" s="81"/>
      <c r="CQ496" s="27"/>
      <c r="CR496" s="27"/>
      <c r="CS496" s="27"/>
      <c r="CT496" s="27"/>
      <c r="CU496" s="27"/>
      <c r="CV496" s="27"/>
      <c r="CW496" s="27"/>
      <c r="CX496" s="27"/>
      <c r="CY496" s="27"/>
      <c r="CZ496" s="27"/>
      <c r="DA496" s="27"/>
      <c r="DB496" s="27"/>
      <c r="DC496" s="27"/>
      <c r="DD496" s="27"/>
      <c r="DE496" s="27"/>
      <c r="DF496" s="27"/>
      <c r="DG496" s="27"/>
      <c r="DH496" s="27"/>
      <c r="DI496" s="27"/>
      <c r="DJ496" s="27"/>
      <c r="DK496" s="27"/>
      <c r="DL496" s="27"/>
      <c r="DM496" s="27"/>
      <c r="DN496" s="27"/>
      <c r="DO496" s="27"/>
      <c r="DP496" s="27"/>
      <c r="DQ496" s="27"/>
      <c r="DR496" s="27"/>
      <c r="DS496" s="27"/>
      <c r="DT496" s="27"/>
      <c r="DU496" s="27"/>
      <c r="DV496" s="27"/>
      <c r="DW496" s="27"/>
      <c r="DX496" s="27"/>
      <c r="DY496" s="27"/>
      <c r="DZ496" s="27"/>
      <c r="EA496" s="27"/>
      <c r="EB496" s="27"/>
      <c r="EC496" s="27"/>
      <c r="ED496" s="27"/>
      <c r="EE496" s="27"/>
      <c r="EF496" s="27"/>
      <c r="EG496" s="27"/>
      <c r="EH496" s="27"/>
      <c r="EI496" s="27"/>
      <c r="EJ496" s="27"/>
      <c r="EK496" s="27"/>
      <c r="EL496" s="27"/>
      <c r="EM496" s="27"/>
      <c r="EN496" s="27"/>
      <c r="EO496" s="27"/>
      <c r="EP496" s="27"/>
      <c r="EQ496" s="27"/>
      <c r="ER496" s="27"/>
      <c r="ES496" s="27"/>
      <c r="ET496" s="27"/>
      <c r="EU496" s="27"/>
      <c r="EV496" s="27"/>
      <c r="EW496" s="27"/>
      <c r="EX496" s="27"/>
      <c r="EY496" s="27"/>
      <c r="EZ496" s="27"/>
      <c r="FA496" s="27"/>
      <c r="FB496" s="27"/>
      <c r="FC496" s="27"/>
      <c r="FD496" s="27"/>
      <c r="FE496" s="27"/>
      <c r="FF496" s="27"/>
      <c r="FG496" s="27"/>
      <c r="FH496" s="27"/>
      <c r="FI496" s="27"/>
      <c r="FJ496" s="27"/>
      <c r="FK496" s="27"/>
      <c r="FL496" s="27"/>
      <c r="FM496" s="27"/>
      <c r="FN496" s="27"/>
      <c r="FO496" s="27"/>
      <c r="FP496" s="27"/>
      <c r="FQ496" s="27"/>
    </row>
    <row r="497" spans="1:173" s="51" customFormat="1" x14ac:dyDescent="0.25">
      <c r="A497" s="379"/>
      <c r="B497" s="94" t="s">
        <v>16</v>
      </c>
      <c r="C497" s="302"/>
      <c r="D497" s="100">
        <v>3.6</v>
      </c>
      <c r="E497" s="95">
        <v>3.6</v>
      </c>
      <c r="F497" s="100"/>
      <c r="G497" s="95"/>
      <c r="H497" s="100"/>
      <c r="I497" s="99"/>
      <c r="J497" s="297"/>
      <c r="K497" s="85"/>
      <c r="L497" s="85"/>
      <c r="M497" s="85"/>
      <c r="N497" s="85"/>
      <c r="O497" s="85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  <c r="AJ497" s="81"/>
      <c r="AK497" s="81"/>
      <c r="AL497" s="81"/>
      <c r="AM497" s="81"/>
      <c r="AN497" s="81"/>
      <c r="AO497" s="81"/>
      <c r="AP497" s="81"/>
      <c r="AQ497" s="81"/>
      <c r="AR497" s="81"/>
      <c r="AS497" s="81"/>
      <c r="AT497" s="81"/>
      <c r="AU497" s="81"/>
      <c r="AV497" s="81"/>
      <c r="AW497" s="81"/>
      <c r="AX497" s="81"/>
      <c r="AY497" s="81"/>
      <c r="AZ497" s="81"/>
      <c r="BA497" s="81"/>
      <c r="BB497" s="81"/>
      <c r="BC497" s="81"/>
      <c r="BD497" s="81"/>
      <c r="BE497" s="81"/>
      <c r="BF497" s="81"/>
      <c r="BG497" s="81"/>
      <c r="BH497" s="81"/>
      <c r="BI497" s="81"/>
      <c r="BJ497" s="81"/>
      <c r="BK497" s="81"/>
      <c r="BL497" s="81"/>
      <c r="BM497" s="81"/>
      <c r="BN497" s="81"/>
      <c r="BO497" s="81"/>
      <c r="BP497" s="81"/>
      <c r="BQ497" s="81"/>
      <c r="BR497" s="81"/>
      <c r="BS497" s="81"/>
      <c r="BT497" s="81"/>
      <c r="BU497" s="81"/>
      <c r="BV497" s="81"/>
      <c r="BW497" s="81"/>
      <c r="BX497" s="81"/>
      <c r="BY497" s="81"/>
      <c r="BZ497" s="81"/>
      <c r="CA497" s="81"/>
      <c r="CB497" s="81"/>
      <c r="CC497" s="81"/>
      <c r="CD497" s="81"/>
      <c r="CE497" s="81"/>
      <c r="CF497" s="81"/>
      <c r="CG497" s="81"/>
      <c r="CH497" s="81"/>
      <c r="CI497" s="81"/>
      <c r="CJ497" s="81"/>
      <c r="CK497" s="81"/>
      <c r="CL497" s="81"/>
      <c r="CM497" s="81"/>
      <c r="CN497" s="81"/>
      <c r="CO497" s="81"/>
      <c r="CP497" s="81"/>
      <c r="CQ497" s="27"/>
      <c r="CR497" s="27"/>
      <c r="CS497" s="27"/>
      <c r="CT497" s="27"/>
      <c r="CU497" s="27"/>
      <c r="CV497" s="27"/>
      <c r="CW497" s="27"/>
      <c r="CX497" s="27"/>
      <c r="CY497" s="27"/>
      <c r="CZ497" s="27"/>
      <c r="DA497" s="27"/>
      <c r="DB497" s="27"/>
      <c r="DC497" s="27"/>
      <c r="DD497" s="27"/>
      <c r="DE497" s="27"/>
      <c r="DF497" s="27"/>
      <c r="DG497" s="27"/>
      <c r="DH497" s="27"/>
      <c r="DI497" s="27"/>
      <c r="DJ497" s="27"/>
      <c r="DK497" s="27"/>
      <c r="DL497" s="27"/>
      <c r="DM497" s="27"/>
      <c r="DN497" s="27"/>
      <c r="DO497" s="27"/>
      <c r="DP497" s="27"/>
      <c r="DQ497" s="27"/>
      <c r="DR497" s="27"/>
      <c r="DS497" s="27"/>
      <c r="DT497" s="27"/>
      <c r="DU497" s="27"/>
      <c r="DV497" s="27"/>
      <c r="DW497" s="27"/>
      <c r="DX497" s="27"/>
      <c r="DY497" s="27"/>
      <c r="DZ497" s="27"/>
      <c r="EA497" s="27"/>
      <c r="EB497" s="27"/>
      <c r="EC497" s="27"/>
      <c r="ED497" s="27"/>
      <c r="EE497" s="27"/>
      <c r="EF497" s="27"/>
      <c r="EG497" s="27"/>
      <c r="EH497" s="27"/>
      <c r="EI497" s="27"/>
      <c r="EJ497" s="27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  <c r="EX497" s="27"/>
      <c r="EY497" s="27"/>
      <c r="EZ497" s="27"/>
      <c r="FA497" s="27"/>
      <c r="FB497" s="27"/>
      <c r="FC497" s="27"/>
      <c r="FD497" s="27"/>
      <c r="FE497" s="27"/>
      <c r="FF497" s="27"/>
      <c r="FG497" s="27"/>
      <c r="FH497" s="27"/>
      <c r="FI497" s="27"/>
      <c r="FJ497" s="27"/>
      <c r="FK497" s="27"/>
      <c r="FL497" s="27"/>
      <c r="FM497" s="27"/>
      <c r="FN497" s="27"/>
      <c r="FO497" s="27"/>
      <c r="FP497" s="27"/>
      <c r="FQ497" s="27"/>
    </row>
    <row r="498" spans="1:173" s="51" customFormat="1" x14ac:dyDescent="0.25">
      <c r="A498" s="379"/>
      <c r="B498" s="94" t="s">
        <v>20</v>
      </c>
      <c r="C498" s="302"/>
      <c r="D498" s="100">
        <v>3.6</v>
      </c>
      <c r="E498" s="95">
        <v>3.6</v>
      </c>
      <c r="F498" s="100"/>
      <c r="G498" s="95"/>
      <c r="H498" s="100"/>
      <c r="I498" s="99"/>
      <c r="J498" s="297"/>
      <c r="K498" s="85"/>
      <c r="L498" s="85"/>
      <c r="M498" s="85"/>
      <c r="N498" s="85"/>
      <c r="O498" s="85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81"/>
      <c r="AK498" s="81"/>
      <c r="AL498" s="81"/>
      <c r="AM498" s="81"/>
      <c r="AN498" s="81"/>
      <c r="AO498" s="81"/>
      <c r="AP498" s="81"/>
      <c r="AQ498" s="81"/>
      <c r="AR498" s="81"/>
      <c r="AS498" s="81"/>
      <c r="AT498" s="81"/>
      <c r="AU498" s="81"/>
      <c r="AV498" s="81"/>
      <c r="AW498" s="81"/>
      <c r="AX498" s="81"/>
      <c r="AY498" s="81"/>
      <c r="AZ498" s="81"/>
      <c r="BA498" s="81"/>
      <c r="BB498" s="81"/>
      <c r="BC498" s="81"/>
      <c r="BD498" s="81"/>
      <c r="BE498" s="81"/>
      <c r="BF498" s="81"/>
      <c r="BG498" s="81"/>
      <c r="BH498" s="81"/>
      <c r="BI498" s="81"/>
      <c r="BJ498" s="81"/>
      <c r="BK498" s="81"/>
      <c r="BL498" s="81"/>
      <c r="BM498" s="81"/>
      <c r="BN498" s="81"/>
      <c r="BO498" s="81"/>
      <c r="BP498" s="81"/>
      <c r="BQ498" s="81"/>
      <c r="BR498" s="81"/>
      <c r="BS498" s="81"/>
      <c r="BT498" s="81"/>
      <c r="BU498" s="81"/>
      <c r="BV498" s="81"/>
      <c r="BW498" s="81"/>
      <c r="BX498" s="81"/>
      <c r="BY498" s="81"/>
      <c r="BZ498" s="81"/>
      <c r="CA498" s="81"/>
      <c r="CB498" s="81"/>
      <c r="CC498" s="81"/>
      <c r="CD498" s="81"/>
      <c r="CE498" s="81"/>
      <c r="CF498" s="81"/>
      <c r="CG498" s="81"/>
      <c r="CH498" s="81"/>
      <c r="CI498" s="81"/>
      <c r="CJ498" s="81"/>
      <c r="CK498" s="81"/>
      <c r="CL498" s="81"/>
      <c r="CM498" s="81"/>
      <c r="CN498" s="81"/>
      <c r="CO498" s="81"/>
      <c r="CP498" s="81"/>
      <c r="CQ498" s="27"/>
      <c r="CR498" s="27"/>
      <c r="CS498" s="27"/>
      <c r="CT498" s="27"/>
      <c r="CU498" s="27"/>
      <c r="CV498" s="27"/>
      <c r="CW498" s="27"/>
      <c r="CX498" s="27"/>
      <c r="CY498" s="27"/>
      <c r="CZ498" s="27"/>
      <c r="DA498" s="27"/>
      <c r="DB498" s="27"/>
      <c r="DC498" s="27"/>
      <c r="DD498" s="27"/>
      <c r="DE498" s="27"/>
      <c r="DF498" s="27"/>
      <c r="DG498" s="27"/>
      <c r="DH498" s="27"/>
      <c r="DI498" s="27"/>
      <c r="DJ498" s="27"/>
      <c r="DK498" s="27"/>
      <c r="DL498" s="27"/>
      <c r="DM498" s="27"/>
      <c r="DN498" s="27"/>
      <c r="DO498" s="27"/>
      <c r="DP498" s="27"/>
      <c r="DQ498" s="27"/>
      <c r="DR498" s="27"/>
      <c r="DS498" s="27"/>
      <c r="DT498" s="27"/>
      <c r="DU498" s="27"/>
      <c r="DV498" s="27"/>
      <c r="DW498" s="27"/>
      <c r="DX498" s="27"/>
      <c r="DY498" s="27"/>
      <c r="DZ498" s="27"/>
      <c r="EA498" s="27"/>
      <c r="EB498" s="27"/>
      <c r="EC498" s="27"/>
      <c r="ED498" s="27"/>
      <c r="EE498" s="27"/>
      <c r="EF498" s="27"/>
      <c r="EG498" s="27"/>
      <c r="EH498" s="27"/>
      <c r="EI498" s="27"/>
      <c r="EJ498" s="27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  <c r="EX498" s="27"/>
      <c r="EY498" s="27"/>
      <c r="EZ498" s="27"/>
      <c r="FA498" s="27"/>
      <c r="FB498" s="27"/>
      <c r="FC498" s="27"/>
      <c r="FD498" s="27"/>
      <c r="FE498" s="27"/>
      <c r="FF498" s="27"/>
      <c r="FG498" s="27"/>
      <c r="FH498" s="27"/>
      <c r="FI498" s="27"/>
      <c r="FJ498" s="27"/>
      <c r="FK498" s="27"/>
      <c r="FL498" s="27"/>
      <c r="FM498" s="27"/>
      <c r="FN498" s="27"/>
      <c r="FO498" s="27"/>
      <c r="FP498" s="27"/>
      <c r="FQ498" s="27"/>
    </row>
    <row r="499" spans="1:173" s="51" customFormat="1" x14ac:dyDescent="0.25">
      <c r="A499" s="379"/>
      <c r="B499" s="94" t="s">
        <v>17</v>
      </c>
      <c r="C499" s="302"/>
      <c r="D499" s="100">
        <v>7.2</v>
      </c>
      <c r="E499" s="95">
        <v>7.2</v>
      </c>
      <c r="F499" s="100"/>
      <c r="G499" s="95"/>
      <c r="H499" s="100"/>
      <c r="I499" s="99"/>
      <c r="J499" s="297"/>
      <c r="K499" s="85"/>
      <c r="L499" s="85"/>
      <c r="M499" s="85"/>
      <c r="N499" s="85"/>
      <c r="O499" s="85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  <c r="AD499" s="81"/>
      <c r="AE499" s="81"/>
      <c r="AF499" s="81"/>
      <c r="AG499" s="81"/>
      <c r="AH499" s="81"/>
      <c r="AI499" s="81"/>
      <c r="AJ499" s="81"/>
      <c r="AK499" s="81"/>
      <c r="AL499" s="81"/>
      <c r="AM499" s="81"/>
      <c r="AN499" s="81"/>
      <c r="AO499" s="81"/>
      <c r="AP499" s="81"/>
      <c r="AQ499" s="81"/>
      <c r="AR499" s="81"/>
      <c r="AS499" s="81"/>
      <c r="AT499" s="81"/>
      <c r="AU499" s="81"/>
      <c r="AV499" s="81"/>
      <c r="AW499" s="81"/>
      <c r="AX499" s="81"/>
      <c r="AY499" s="81"/>
      <c r="AZ499" s="81"/>
      <c r="BA499" s="81"/>
      <c r="BB499" s="81"/>
      <c r="BC499" s="81"/>
      <c r="BD499" s="81"/>
      <c r="BE499" s="81"/>
      <c r="BF499" s="81"/>
      <c r="BG499" s="81"/>
      <c r="BH499" s="81"/>
      <c r="BI499" s="81"/>
      <c r="BJ499" s="81"/>
      <c r="BK499" s="81"/>
      <c r="BL499" s="81"/>
      <c r="BM499" s="81"/>
      <c r="BN499" s="81"/>
      <c r="BO499" s="81"/>
      <c r="BP499" s="81"/>
      <c r="BQ499" s="81"/>
      <c r="BR499" s="81"/>
      <c r="BS499" s="81"/>
      <c r="BT499" s="81"/>
      <c r="BU499" s="81"/>
      <c r="BV499" s="81"/>
      <c r="BW499" s="81"/>
      <c r="BX499" s="81"/>
      <c r="BY499" s="81"/>
      <c r="BZ499" s="81"/>
      <c r="CA499" s="81"/>
      <c r="CB499" s="81"/>
      <c r="CC499" s="81"/>
      <c r="CD499" s="81"/>
      <c r="CE499" s="81"/>
      <c r="CF499" s="81"/>
      <c r="CG499" s="81"/>
      <c r="CH499" s="81"/>
      <c r="CI499" s="81"/>
      <c r="CJ499" s="81"/>
      <c r="CK499" s="81"/>
      <c r="CL499" s="81"/>
      <c r="CM499" s="81"/>
      <c r="CN499" s="81"/>
      <c r="CO499" s="81"/>
      <c r="CP499" s="81"/>
      <c r="CQ499" s="27"/>
      <c r="CR499" s="27"/>
      <c r="CS499" s="27"/>
      <c r="CT499" s="27"/>
      <c r="CU499" s="27"/>
      <c r="CV499" s="27"/>
      <c r="CW499" s="27"/>
      <c r="CX499" s="27"/>
      <c r="CY499" s="27"/>
      <c r="CZ499" s="27"/>
      <c r="DA499" s="27"/>
      <c r="DB499" s="27"/>
      <c r="DC499" s="27"/>
      <c r="DD499" s="27"/>
      <c r="DE499" s="27"/>
      <c r="DF499" s="27"/>
      <c r="DG499" s="27"/>
      <c r="DH499" s="27"/>
      <c r="DI499" s="27"/>
      <c r="DJ499" s="27"/>
      <c r="DK499" s="27"/>
      <c r="DL499" s="27"/>
      <c r="DM499" s="27"/>
      <c r="DN499" s="27"/>
      <c r="DO499" s="27"/>
      <c r="DP499" s="27"/>
      <c r="DQ499" s="27"/>
      <c r="DR499" s="27"/>
      <c r="DS499" s="27"/>
      <c r="DT499" s="27"/>
      <c r="DU499" s="27"/>
      <c r="DV499" s="27"/>
      <c r="DW499" s="27"/>
      <c r="DX499" s="27"/>
      <c r="DY499" s="27"/>
      <c r="DZ499" s="27"/>
      <c r="EA499" s="27"/>
      <c r="EB499" s="27"/>
      <c r="EC499" s="27"/>
      <c r="ED499" s="27"/>
      <c r="EE499" s="27"/>
      <c r="EF499" s="27"/>
      <c r="EG499" s="27"/>
      <c r="EH499" s="27"/>
      <c r="EI499" s="27"/>
      <c r="EJ499" s="27"/>
      <c r="EK499" s="27"/>
      <c r="EL499" s="27"/>
      <c r="EM499" s="27"/>
      <c r="EN499" s="27"/>
      <c r="EO499" s="27"/>
      <c r="EP499" s="27"/>
      <c r="EQ499" s="27"/>
      <c r="ER499" s="27"/>
      <c r="ES499" s="27"/>
      <c r="ET499" s="27"/>
      <c r="EU499" s="27"/>
      <c r="EV499" s="27"/>
      <c r="EW499" s="27"/>
      <c r="EX499" s="27"/>
      <c r="EY499" s="27"/>
      <c r="EZ499" s="27"/>
      <c r="FA499" s="27"/>
      <c r="FB499" s="27"/>
      <c r="FC499" s="27"/>
      <c r="FD499" s="27"/>
      <c r="FE499" s="27"/>
      <c r="FF499" s="27"/>
      <c r="FG499" s="27"/>
      <c r="FH499" s="27"/>
      <c r="FI499" s="27"/>
      <c r="FJ499" s="27"/>
      <c r="FK499" s="27"/>
      <c r="FL499" s="27"/>
      <c r="FM499" s="27"/>
      <c r="FN499" s="27"/>
      <c r="FO499" s="27"/>
      <c r="FP499" s="27"/>
      <c r="FQ499" s="27"/>
    </row>
    <row r="500" spans="1:173" s="51" customFormat="1" x14ac:dyDescent="0.25">
      <c r="A500" s="379"/>
      <c r="B500" s="94" t="s">
        <v>51</v>
      </c>
      <c r="C500" s="302"/>
      <c r="D500" s="100">
        <v>0.7</v>
      </c>
      <c r="E500" s="95">
        <v>0.7</v>
      </c>
      <c r="F500" s="100"/>
      <c r="G500" s="95"/>
      <c r="H500" s="100"/>
      <c r="I500" s="99"/>
      <c r="J500" s="297"/>
      <c r="K500" s="85"/>
      <c r="L500" s="85"/>
      <c r="M500" s="85"/>
      <c r="N500" s="85"/>
      <c r="O500" s="85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81"/>
      <c r="AG500" s="81"/>
      <c r="AH500" s="81"/>
      <c r="AI500" s="81"/>
      <c r="AJ500" s="81"/>
      <c r="AK500" s="81"/>
      <c r="AL500" s="81"/>
      <c r="AM500" s="81"/>
      <c r="AN500" s="81"/>
      <c r="AO500" s="81"/>
      <c r="AP500" s="81"/>
      <c r="AQ500" s="81"/>
      <c r="AR500" s="81"/>
      <c r="AS500" s="81"/>
      <c r="AT500" s="81"/>
      <c r="AU500" s="81"/>
      <c r="AV500" s="81"/>
      <c r="AW500" s="81"/>
      <c r="AX500" s="81"/>
      <c r="AY500" s="81"/>
      <c r="AZ500" s="81"/>
      <c r="BA500" s="81"/>
      <c r="BB500" s="81"/>
      <c r="BC500" s="81"/>
      <c r="BD500" s="81"/>
      <c r="BE500" s="81"/>
      <c r="BF500" s="81"/>
      <c r="BG500" s="81"/>
      <c r="BH500" s="81"/>
      <c r="BI500" s="81"/>
      <c r="BJ500" s="81"/>
      <c r="BK500" s="81"/>
      <c r="BL500" s="81"/>
      <c r="BM500" s="81"/>
      <c r="BN500" s="81"/>
      <c r="BO500" s="81"/>
      <c r="BP500" s="81"/>
      <c r="BQ500" s="81"/>
      <c r="BR500" s="81"/>
      <c r="BS500" s="81"/>
      <c r="BT500" s="81"/>
      <c r="BU500" s="81"/>
      <c r="BV500" s="81"/>
      <c r="BW500" s="81"/>
      <c r="BX500" s="81"/>
      <c r="BY500" s="81"/>
      <c r="BZ500" s="81"/>
      <c r="CA500" s="81"/>
      <c r="CB500" s="81"/>
      <c r="CC500" s="81"/>
      <c r="CD500" s="81"/>
      <c r="CE500" s="81"/>
      <c r="CF500" s="81"/>
      <c r="CG500" s="81"/>
      <c r="CH500" s="81"/>
      <c r="CI500" s="81"/>
      <c r="CJ500" s="81"/>
      <c r="CK500" s="81"/>
      <c r="CL500" s="81"/>
      <c r="CM500" s="81"/>
      <c r="CN500" s="81"/>
      <c r="CO500" s="81"/>
      <c r="CP500" s="81"/>
      <c r="CQ500" s="27"/>
      <c r="CR500" s="27"/>
      <c r="CS500" s="27"/>
      <c r="CT500" s="27"/>
      <c r="CU500" s="27"/>
      <c r="CV500" s="27"/>
      <c r="CW500" s="27"/>
      <c r="CX500" s="27"/>
      <c r="CY500" s="27"/>
      <c r="CZ500" s="27"/>
      <c r="DA500" s="27"/>
      <c r="DB500" s="27"/>
      <c r="DC500" s="27"/>
      <c r="DD500" s="27"/>
      <c r="DE500" s="27"/>
      <c r="DF500" s="27"/>
      <c r="DG500" s="27"/>
      <c r="DH500" s="27"/>
      <c r="DI500" s="27"/>
      <c r="DJ500" s="27"/>
      <c r="DK500" s="27"/>
      <c r="DL500" s="27"/>
      <c r="DM500" s="27"/>
      <c r="DN500" s="27"/>
      <c r="DO500" s="27"/>
      <c r="DP500" s="27"/>
      <c r="DQ500" s="27"/>
      <c r="DR500" s="27"/>
      <c r="DS500" s="27"/>
      <c r="DT500" s="27"/>
      <c r="DU500" s="27"/>
      <c r="DV500" s="27"/>
      <c r="DW500" s="27"/>
      <c r="DX500" s="27"/>
      <c r="DY500" s="27"/>
      <c r="DZ500" s="27"/>
      <c r="EA500" s="27"/>
      <c r="EB500" s="27"/>
      <c r="EC500" s="27"/>
      <c r="ED500" s="27"/>
      <c r="EE500" s="27"/>
      <c r="EF500" s="27"/>
      <c r="EG500" s="27"/>
      <c r="EH500" s="27"/>
      <c r="EI500" s="27"/>
      <c r="EJ500" s="27"/>
      <c r="EK500" s="27"/>
      <c r="EL500" s="27"/>
      <c r="EM500" s="27"/>
      <c r="EN500" s="27"/>
      <c r="EO500" s="27"/>
      <c r="EP500" s="27"/>
      <c r="EQ500" s="27"/>
      <c r="ER500" s="27"/>
      <c r="ES500" s="27"/>
      <c r="ET500" s="27"/>
      <c r="EU500" s="27"/>
      <c r="EV500" s="27"/>
      <c r="EW500" s="27"/>
      <c r="EX500" s="27"/>
      <c r="EY500" s="27"/>
      <c r="EZ500" s="27"/>
      <c r="FA500" s="27"/>
      <c r="FB500" s="27"/>
      <c r="FC500" s="27"/>
      <c r="FD500" s="27"/>
      <c r="FE500" s="27"/>
      <c r="FF500" s="27"/>
      <c r="FG500" s="27"/>
      <c r="FH500" s="27"/>
      <c r="FI500" s="27"/>
      <c r="FJ500" s="27"/>
      <c r="FK500" s="27"/>
      <c r="FL500" s="27"/>
      <c r="FM500" s="27"/>
      <c r="FN500" s="27"/>
      <c r="FO500" s="27"/>
      <c r="FP500" s="27"/>
      <c r="FQ500" s="27"/>
    </row>
    <row r="501" spans="1:173" s="51" customFormat="1" x14ac:dyDescent="0.25">
      <c r="A501" s="379"/>
      <c r="B501" s="94" t="s">
        <v>41</v>
      </c>
      <c r="C501" s="302"/>
      <c r="D501" s="100"/>
      <c r="E501" s="95">
        <v>49</v>
      </c>
      <c r="F501" s="100"/>
      <c r="G501" s="95"/>
      <c r="H501" s="100"/>
      <c r="I501" s="99"/>
      <c r="J501" s="297"/>
      <c r="K501" s="85"/>
      <c r="L501" s="85"/>
      <c r="M501" s="85"/>
      <c r="N501" s="85"/>
      <c r="O501" s="85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81"/>
      <c r="AG501" s="81"/>
      <c r="AH501" s="81"/>
      <c r="AI501" s="81"/>
      <c r="AJ501" s="81"/>
      <c r="AK501" s="81"/>
      <c r="AL501" s="81"/>
      <c r="AM501" s="81"/>
      <c r="AN501" s="81"/>
      <c r="AO501" s="81"/>
      <c r="AP501" s="81"/>
      <c r="AQ501" s="81"/>
      <c r="AR501" s="81"/>
      <c r="AS501" s="81"/>
      <c r="AT501" s="81"/>
      <c r="AU501" s="81"/>
      <c r="AV501" s="81"/>
      <c r="AW501" s="81"/>
      <c r="AX501" s="81"/>
      <c r="AY501" s="81"/>
      <c r="AZ501" s="81"/>
      <c r="BA501" s="81"/>
      <c r="BB501" s="81"/>
      <c r="BC501" s="81"/>
      <c r="BD501" s="81"/>
      <c r="BE501" s="81"/>
      <c r="BF501" s="81"/>
      <c r="BG501" s="81"/>
      <c r="BH501" s="81"/>
      <c r="BI501" s="81"/>
      <c r="BJ501" s="81"/>
      <c r="BK501" s="81"/>
      <c r="BL501" s="81"/>
      <c r="BM501" s="81"/>
      <c r="BN501" s="81"/>
      <c r="BO501" s="81"/>
      <c r="BP501" s="81"/>
      <c r="BQ501" s="81"/>
      <c r="BR501" s="81"/>
      <c r="BS501" s="81"/>
      <c r="BT501" s="81"/>
      <c r="BU501" s="81"/>
      <c r="BV501" s="81"/>
      <c r="BW501" s="81"/>
      <c r="BX501" s="81"/>
      <c r="BY501" s="81"/>
      <c r="BZ501" s="81"/>
      <c r="CA501" s="81"/>
      <c r="CB501" s="81"/>
      <c r="CC501" s="81"/>
      <c r="CD501" s="81"/>
      <c r="CE501" s="81"/>
      <c r="CF501" s="81"/>
      <c r="CG501" s="81"/>
      <c r="CH501" s="81"/>
      <c r="CI501" s="81"/>
      <c r="CJ501" s="81"/>
      <c r="CK501" s="81"/>
      <c r="CL501" s="81"/>
      <c r="CM501" s="81"/>
      <c r="CN501" s="81"/>
      <c r="CO501" s="81"/>
      <c r="CP501" s="81"/>
      <c r="CQ501" s="27"/>
      <c r="CR501" s="27"/>
      <c r="CS501" s="27"/>
      <c r="CT501" s="27"/>
      <c r="CU501" s="27"/>
      <c r="CV501" s="27"/>
      <c r="CW501" s="27"/>
      <c r="CX501" s="27"/>
      <c r="CY501" s="27"/>
      <c r="CZ501" s="27"/>
      <c r="DA501" s="27"/>
      <c r="DB501" s="27"/>
      <c r="DC501" s="27"/>
      <c r="DD501" s="27"/>
      <c r="DE501" s="27"/>
      <c r="DF501" s="27"/>
      <c r="DG501" s="27"/>
      <c r="DH501" s="27"/>
      <c r="DI501" s="27"/>
      <c r="DJ501" s="27"/>
      <c r="DK501" s="27"/>
      <c r="DL501" s="27"/>
      <c r="DM501" s="27"/>
      <c r="DN501" s="27"/>
      <c r="DO501" s="27"/>
      <c r="DP501" s="27"/>
      <c r="DQ501" s="27"/>
      <c r="DR501" s="27"/>
      <c r="DS501" s="27"/>
      <c r="DT501" s="27"/>
      <c r="DU501" s="27"/>
      <c r="DV501" s="27"/>
      <c r="DW501" s="27"/>
      <c r="DX501" s="27"/>
      <c r="DY501" s="27"/>
      <c r="DZ501" s="27"/>
      <c r="EA501" s="27"/>
      <c r="EB501" s="27"/>
      <c r="EC501" s="27"/>
      <c r="ED501" s="27"/>
      <c r="EE501" s="27"/>
      <c r="EF501" s="27"/>
      <c r="EG501" s="27"/>
      <c r="EH501" s="27"/>
      <c r="EI501" s="27"/>
      <c r="EJ501" s="27"/>
      <c r="EK501" s="27"/>
      <c r="EL501" s="27"/>
      <c r="EM501" s="27"/>
      <c r="EN501" s="27"/>
      <c r="EO501" s="27"/>
      <c r="EP501" s="27"/>
      <c r="EQ501" s="27"/>
      <c r="ER501" s="27"/>
      <c r="ES501" s="27"/>
      <c r="ET501" s="27"/>
      <c r="EU501" s="27"/>
      <c r="EV501" s="27"/>
      <c r="EW501" s="27"/>
      <c r="EX501" s="27"/>
      <c r="EY501" s="27"/>
      <c r="EZ501" s="27"/>
      <c r="FA501" s="27"/>
      <c r="FB501" s="27"/>
      <c r="FC501" s="27"/>
      <c r="FD501" s="27"/>
      <c r="FE501" s="27"/>
      <c r="FF501" s="27"/>
      <c r="FG501" s="27"/>
      <c r="FH501" s="27"/>
      <c r="FI501" s="27"/>
      <c r="FJ501" s="27"/>
      <c r="FK501" s="27"/>
      <c r="FL501" s="27"/>
      <c r="FM501" s="27"/>
      <c r="FN501" s="27"/>
      <c r="FO501" s="27"/>
      <c r="FP501" s="27"/>
      <c r="FQ501" s="27"/>
    </row>
    <row r="502" spans="1:173" s="51" customFormat="1" x14ac:dyDescent="0.25">
      <c r="A502" s="379"/>
      <c r="B502" s="94" t="s">
        <v>34</v>
      </c>
      <c r="C502" s="302"/>
      <c r="D502" s="100">
        <v>0.8</v>
      </c>
      <c r="E502" s="95">
        <v>0.8</v>
      </c>
      <c r="F502" s="100"/>
      <c r="G502" s="95"/>
      <c r="H502" s="100"/>
      <c r="I502" s="99"/>
      <c r="J502" s="297"/>
      <c r="K502" s="85"/>
      <c r="L502" s="85"/>
      <c r="M502" s="85"/>
      <c r="N502" s="85"/>
      <c r="O502" s="85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  <c r="AJ502" s="81"/>
      <c r="AK502" s="81"/>
      <c r="AL502" s="81"/>
      <c r="AM502" s="81"/>
      <c r="AN502" s="81"/>
      <c r="AO502" s="81"/>
      <c r="AP502" s="81"/>
      <c r="AQ502" s="81"/>
      <c r="AR502" s="81"/>
      <c r="AS502" s="81"/>
      <c r="AT502" s="81"/>
      <c r="AU502" s="81"/>
      <c r="AV502" s="81"/>
      <c r="AW502" s="81"/>
      <c r="AX502" s="81"/>
      <c r="AY502" s="81"/>
      <c r="AZ502" s="81"/>
      <c r="BA502" s="81"/>
      <c r="BB502" s="81"/>
      <c r="BC502" s="81"/>
      <c r="BD502" s="81"/>
      <c r="BE502" s="81"/>
      <c r="BF502" s="81"/>
      <c r="BG502" s="81"/>
      <c r="BH502" s="81"/>
      <c r="BI502" s="81"/>
      <c r="BJ502" s="81"/>
      <c r="BK502" s="81"/>
      <c r="BL502" s="81"/>
      <c r="BM502" s="81"/>
      <c r="BN502" s="81"/>
      <c r="BO502" s="81"/>
      <c r="BP502" s="81"/>
      <c r="BQ502" s="81"/>
      <c r="BR502" s="81"/>
      <c r="BS502" s="81"/>
      <c r="BT502" s="81"/>
      <c r="BU502" s="81"/>
      <c r="BV502" s="81"/>
      <c r="BW502" s="81"/>
      <c r="BX502" s="81"/>
      <c r="BY502" s="81"/>
      <c r="BZ502" s="81"/>
      <c r="CA502" s="81"/>
      <c r="CB502" s="81"/>
      <c r="CC502" s="81"/>
      <c r="CD502" s="81"/>
      <c r="CE502" s="81"/>
      <c r="CF502" s="81"/>
      <c r="CG502" s="81"/>
      <c r="CH502" s="81"/>
      <c r="CI502" s="81"/>
      <c r="CJ502" s="81"/>
      <c r="CK502" s="81"/>
      <c r="CL502" s="81"/>
      <c r="CM502" s="81"/>
      <c r="CN502" s="81"/>
      <c r="CO502" s="81"/>
      <c r="CP502" s="81"/>
      <c r="CQ502" s="27"/>
      <c r="CR502" s="27"/>
      <c r="CS502" s="27"/>
      <c r="CT502" s="27"/>
      <c r="CU502" s="27"/>
      <c r="CV502" s="27"/>
      <c r="CW502" s="27"/>
      <c r="CX502" s="27"/>
      <c r="CY502" s="27"/>
      <c r="CZ502" s="27"/>
      <c r="DA502" s="27"/>
      <c r="DB502" s="27"/>
      <c r="DC502" s="27"/>
      <c r="DD502" s="27"/>
      <c r="DE502" s="27"/>
      <c r="DF502" s="27"/>
      <c r="DG502" s="27"/>
      <c r="DH502" s="27"/>
      <c r="DI502" s="27"/>
      <c r="DJ502" s="27"/>
      <c r="DK502" s="27"/>
      <c r="DL502" s="27"/>
      <c r="DM502" s="27"/>
      <c r="DN502" s="27"/>
      <c r="DO502" s="27"/>
      <c r="DP502" s="27"/>
      <c r="DQ502" s="27"/>
      <c r="DR502" s="27"/>
      <c r="DS502" s="27"/>
      <c r="DT502" s="27"/>
      <c r="DU502" s="27"/>
      <c r="DV502" s="27"/>
      <c r="DW502" s="27"/>
      <c r="DX502" s="27"/>
      <c r="DY502" s="27"/>
      <c r="DZ502" s="27"/>
      <c r="EA502" s="27"/>
      <c r="EB502" s="27"/>
      <c r="EC502" s="27"/>
      <c r="ED502" s="27"/>
      <c r="EE502" s="27"/>
      <c r="EF502" s="27"/>
      <c r="EG502" s="27"/>
      <c r="EH502" s="27"/>
      <c r="EI502" s="27"/>
      <c r="EJ502" s="27"/>
      <c r="EK502" s="27"/>
      <c r="EL502" s="27"/>
      <c r="EM502" s="27"/>
      <c r="EN502" s="27"/>
      <c r="EO502" s="27"/>
      <c r="EP502" s="27"/>
      <c r="EQ502" s="27"/>
      <c r="ER502" s="27"/>
      <c r="ES502" s="27"/>
      <c r="ET502" s="27"/>
      <c r="EU502" s="27"/>
      <c r="EV502" s="27"/>
      <c r="EW502" s="27"/>
      <c r="EX502" s="27"/>
      <c r="EY502" s="27"/>
      <c r="EZ502" s="27"/>
      <c r="FA502" s="27"/>
      <c r="FB502" s="27"/>
      <c r="FC502" s="27"/>
      <c r="FD502" s="27"/>
      <c r="FE502" s="27"/>
      <c r="FF502" s="27"/>
      <c r="FG502" s="27"/>
      <c r="FH502" s="27"/>
      <c r="FI502" s="27"/>
      <c r="FJ502" s="27"/>
      <c r="FK502" s="27"/>
      <c r="FL502" s="27"/>
      <c r="FM502" s="27"/>
      <c r="FN502" s="27"/>
      <c r="FO502" s="27"/>
      <c r="FP502" s="27"/>
      <c r="FQ502" s="27"/>
    </row>
    <row r="503" spans="1:173" x14ac:dyDescent="0.25">
      <c r="A503" s="124" t="s">
        <v>72</v>
      </c>
      <c r="B503" s="102"/>
      <c r="C503" s="104">
        <v>100</v>
      </c>
      <c r="D503" s="277"/>
      <c r="E503" s="104"/>
      <c r="F503" s="201">
        <v>3</v>
      </c>
      <c r="G503" s="201">
        <v>2.5</v>
      </c>
      <c r="H503" s="201">
        <v>4.2</v>
      </c>
      <c r="I503" s="201">
        <v>55.6</v>
      </c>
      <c r="J503" s="297" t="s">
        <v>159</v>
      </c>
    </row>
    <row r="504" spans="1:173" x14ac:dyDescent="0.25">
      <c r="A504" s="124"/>
      <c r="B504" s="102" t="s">
        <v>115</v>
      </c>
      <c r="C504" s="104"/>
      <c r="D504" s="277">
        <v>103.64</v>
      </c>
      <c r="E504" s="104">
        <v>100</v>
      </c>
      <c r="F504" s="201"/>
      <c r="G504" s="205"/>
      <c r="H504" s="201"/>
      <c r="I504" s="205"/>
      <c r="J504" s="297"/>
    </row>
    <row r="505" spans="1:173" s="51" customFormat="1" ht="30" x14ac:dyDescent="0.25">
      <c r="A505" s="379" t="s">
        <v>313</v>
      </c>
      <c r="B505" s="94"/>
      <c r="C505" s="302" t="s">
        <v>265</v>
      </c>
      <c r="D505" s="100"/>
      <c r="E505" s="95"/>
      <c r="F505" s="96">
        <v>5.5</v>
      </c>
      <c r="G505" s="97">
        <v>7.5</v>
      </c>
      <c r="H505" s="96">
        <v>24</v>
      </c>
      <c r="I505" s="97">
        <v>185</v>
      </c>
      <c r="J505" s="297" t="s">
        <v>314</v>
      </c>
      <c r="K505" s="85"/>
      <c r="L505" s="85"/>
      <c r="M505" s="85"/>
      <c r="N505" s="85"/>
      <c r="O505" s="85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81"/>
      <c r="AX505" s="81"/>
      <c r="AY505" s="81"/>
      <c r="AZ505" s="81"/>
      <c r="BA505" s="81"/>
      <c r="BB505" s="81"/>
      <c r="BC505" s="81"/>
      <c r="BD505" s="81"/>
      <c r="BE505" s="81"/>
      <c r="BF505" s="81"/>
      <c r="BG505" s="81"/>
      <c r="BH505" s="81"/>
      <c r="BI505" s="81"/>
      <c r="BJ505" s="81"/>
      <c r="BK505" s="81"/>
      <c r="BL505" s="81"/>
      <c r="BM505" s="81"/>
      <c r="BN505" s="81"/>
      <c r="BO505" s="81"/>
      <c r="BP505" s="81"/>
      <c r="BQ505" s="81"/>
      <c r="BR505" s="81"/>
      <c r="BS505" s="81"/>
      <c r="BT505" s="81"/>
      <c r="BU505" s="81"/>
      <c r="BV505" s="81"/>
      <c r="BW505" s="81"/>
      <c r="BX505" s="81"/>
      <c r="BY505" s="81"/>
      <c r="BZ505" s="81"/>
      <c r="CA505" s="81"/>
      <c r="CB505" s="81"/>
      <c r="CC505" s="81"/>
      <c r="CD505" s="81"/>
      <c r="CE505" s="81"/>
      <c r="CF505" s="81"/>
      <c r="CG505" s="81"/>
      <c r="CH505" s="81"/>
      <c r="CI505" s="81"/>
      <c r="CJ505" s="81"/>
      <c r="CK505" s="81"/>
      <c r="CL505" s="81"/>
      <c r="CM505" s="81"/>
      <c r="CN505" s="81"/>
      <c r="CO505" s="81"/>
      <c r="CP505" s="81"/>
      <c r="CQ505" s="27"/>
      <c r="CR505" s="27"/>
      <c r="CS505" s="27"/>
      <c r="CT505" s="27"/>
      <c r="CU505" s="27"/>
      <c r="CV505" s="27"/>
      <c r="CW505" s="27"/>
      <c r="CX505" s="27"/>
      <c r="CY505" s="27"/>
      <c r="CZ505" s="27"/>
      <c r="DA505" s="27"/>
      <c r="DB505" s="27"/>
      <c r="DC505" s="27"/>
      <c r="DD505" s="27"/>
      <c r="DE505" s="27"/>
      <c r="DF505" s="27"/>
      <c r="DG505" s="27"/>
      <c r="DH505" s="27"/>
      <c r="DI505" s="27"/>
      <c r="DJ505" s="27"/>
      <c r="DK505" s="27"/>
      <c r="DL505" s="27"/>
      <c r="DM505" s="27"/>
      <c r="DN505" s="27"/>
      <c r="DO505" s="27"/>
      <c r="DP505" s="27"/>
      <c r="DQ505" s="27"/>
      <c r="DR505" s="27"/>
      <c r="DS505" s="27"/>
      <c r="DT505" s="27"/>
      <c r="DU505" s="27"/>
      <c r="DV505" s="27"/>
      <c r="DW505" s="27"/>
      <c r="DX505" s="27"/>
      <c r="DY505" s="27"/>
      <c r="DZ505" s="27"/>
      <c r="EA505" s="27"/>
      <c r="EB505" s="27"/>
      <c r="EC505" s="27"/>
      <c r="ED505" s="27"/>
      <c r="EE505" s="27"/>
      <c r="EF505" s="27"/>
      <c r="EG505" s="27"/>
      <c r="EH505" s="27"/>
      <c r="EI505" s="27"/>
      <c r="EJ505" s="27"/>
      <c r="EK505" s="27"/>
      <c r="EL505" s="27"/>
      <c r="EM505" s="27"/>
      <c r="EN505" s="27"/>
      <c r="EO505" s="27"/>
      <c r="EP505" s="27"/>
      <c r="EQ505" s="27"/>
      <c r="ER505" s="27"/>
      <c r="ES505" s="27"/>
      <c r="ET505" s="27"/>
      <c r="EU505" s="27"/>
      <c r="EV505" s="27"/>
      <c r="EW505" s="27"/>
      <c r="EX505" s="27"/>
      <c r="EY505" s="27"/>
      <c r="EZ505" s="27"/>
      <c r="FA505" s="27"/>
      <c r="FB505" s="27"/>
      <c r="FC505" s="27"/>
      <c r="FD505" s="27"/>
      <c r="FE505" s="27"/>
      <c r="FF505" s="27"/>
      <c r="FG505" s="27"/>
      <c r="FH505" s="27"/>
      <c r="FI505" s="27"/>
      <c r="FJ505" s="27"/>
      <c r="FK505" s="27"/>
      <c r="FL505" s="27"/>
      <c r="FM505" s="27"/>
      <c r="FN505" s="27"/>
      <c r="FO505" s="27"/>
      <c r="FP505" s="27"/>
      <c r="FQ505" s="27"/>
    </row>
    <row r="506" spans="1:173" s="25" customFormat="1" x14ac:dyDescent="0.25">
      <c r="A506" s="379"/>
      <c r="B506" s="94" t="s">
        <v>183</v>
      </c>
      <c r="C506" s="302"/>
      <c r="D506" s="100">
        <v>36.4</v>
      </c>
      <c r="E506" s="95">
        <v>36.4</v>
      </c>
      <c r="F506" s="100"/>
      <c r="G506" s="95"/>
      <c r="H506" s="100"/>
      <c r="I506" s="99"/>
      <c r="J506" s="297"/>
      <c r="K506" s="79"/>
      <c r="L506" s="79"/>
      <c r="M506" s="79"/>
      <c r="N506" s="79"/>
      <c r="O506" s="79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  <c r="AE506" s="75"/>
      <c r="AF506" s="75"/>
      <c r="AG506" s="75"/>
      <c r="AH506" s="75"/>
      <c r="AI506" s="75"/>
      <c r="AJ506" s="75"/>
      <c r="AK506" s="75"/>
      <c r="AL506" s="75"/>
      <c r="AM506" s="75"/>
      <c r="AN506" s="75"/>
      <c r="AO506" s="75"/>
      <c r="AP506" s="75"/>
      <c r="AQ506" s="75"/>
      <c r="AR506" s="75"/>
      <c r="AS506" s="75"/>
      <c r="AT506" s="75"/>
      <c r="AU506" s="75"/>
      <c r="AV506" s="75"/>
      <c r="AW506" s="75"/>
      <c r="AX506" s="75"/>
      <c r="AY506" s="75"/>
      <c r="AZ506" s="75"/>
      <c r="BA506" s="75"/>
      <c r="BB506" s="75"/>
      <c r="BC506" s="75"/>
      <c r="BD506" s="75"/>
      <c r="BE506" s="75"/>
      <c r="BF506" s="75"/>
      <c r="BG506" s="75"/>
      <c r="BH506" s="75"/>
      <c r="BI506" s="75"/>
      <c r="BJ506" s="75"/>
      <c r="BK506" s="75"/>
      <c r="BL506" s="75"/>
      <c r="BM506" s="75"/>
      <c r="BN506" s="75"/>
      <c r="BO506" s="75"/>
      <c r="BP506" s="75"/>
      <c r="BQ506" s="75"/>
      <c r="BR506" s="75"/>
      <c r="BS506" s="75"/>
      <c r="BT506" s="75"/>
      <c r="BU506" s="75"/>
      <c r="BV506" s="75"/>
      <c r="BW506" s="75"/>
      <c r="BX506" s="75"/>
      <c r="BY506" s="75"/>
      <c r="BZ506" s="75"/>
      <c r="CA506" s="75"/>
      <c r="CB506" s="75"/>
      <c r="CC506" s="75"/>
      <c r="CD506" s="75"/>
      <c r="CE506" s="75"/>
      <c r="CF506" s="75"/>
      <c r="CG506" s="75"/>
      <c r="CH506" s="75"/>
      <c r="CI506" s="75"/>
      <c r="CJ506" s="75"/>
      <c r="CK506" s="75"/>
      <c r="CL506" s="75"/>
      <c r="CM506" s="75"/>
      <c r="CN506" s="75"/>
      <c r="CO506" s="75"/>
      <c r="CP506" s="75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</row>
    <row r="507" spans="1:173" x14ac:dyDescent="0.25">
      <c r="A507" s="379"/>
      <c r="B507" s="94" t="s">
        <v>52</v>
      </c>
      <c r="C507" s="302"/>
      <c r="D507" s="100">
        <v>44.7</v>
      </c>
      <c r="E507" s="95">
        <v>44.7</v>
      </c>
      <c r="F507" s="100"/>
      <c r="G507" s="95"/>
      <c r="H507" s="100"/>
      <c r="I507" s="99"/>
      <c r="J507" s="297"/>
    </row>
    <row r="508" spans="1:173" x14ac:dyDescent="0.25">
      <c r="A508" s="379"/>
      <c r="B508" s="94" t="s">
        <v>120</v>
      </c>
      <c r="C508" s="302"/>
      <c r="D508" s="100">
        <v>21</v>
      </c>
      <c r="E508" s="95">
        <v>21</v>
      </c>
      <c r="F508" s="100"/>
      <c r="G508" s="95"/>
      <c r="H508" s="100"/>
      <c r="I508" s="99"/>
      <c r="J508" s="297"/>
    </row>
    <row r="509" spans="1:173" x14ac:dyDescent="0.25">
      <c r="A509" s="379"/>
      <c r="B509" s="94" t="s">
        <v>32</v>
      </c>
      <c r="C509" s="302"/>
      <c r="D509" s="100">
        <v>13.3</v>
      </c>
      <c r="E509" s="95">
        <v>10</v>
      </c>
      <c r="F509" s="100"/>
      <c r="G509" s="95"/>
      <c r="H509" s="100"/>
      <c r="I509" s="99"/>
      <c r="J509" s="297"/>
    </row>
    <row r="510" spans="1:173" x14ac:dyDescent="0.25">
      <c r="A510" s="379"/>
      <c r="B510" s="94" t="s">
        <v>33</v>
      </c>
      <c r="C510" s="302"/>
      <c r="D510" s="100">
        <v>6</v>
      </c>
      <c r="E510" s="95">
        <v>5</v>
      </c>
      <c r="F510" s="100"/>
      <c r="G510" s="95"/>
      <c r="H510" s="100"/>
      <c r="I510" s="99"/>
      <c r="J510" s="297"/>
    </row>
    <row r="511" spans="1:173" x14ac:dyDescent="0.25">
      <c r="A511" s="379"/>
      <c r="B511" s="94" t="s">
        <v>34</v>
      </c>
      <c r="C511" s="302"/>
      <c r="D511" s="100">
        <v>4.9000000000000004</v>
      </c>
      <c r="E511" s="95">
        <v>4.9000000000000004</v>
      </c>
      <c r="F511" s="100"/>
      <c r="G511" s="95"/>
      <c r="H511" s="100"/>
      <c r="I511" s="99"/>
      <c r="J511" s="297"/>
    </row>
    <row r="512" spans="1:173" x14ac:dyDescent="0.25">
      <c r="A512" s="379"/>
      <c r="B512" s="94" t="s">
        <v>39</v>
      </c>
      <c r="C512" s="302"/>
      <c r="D512" s="100">
        <v>0.4</v>
      </c>
      <c r="E512" s="95">
        <v>0.4</v>
      </c>
      <c r="F512" s="100"/>
      <c r="G512" s="95"/>
      <c r="H512" s="100"/>
      <c r="I512" s="99"/>
      <c r="J512" s="297"/>
    </row>
    <row r="513" spans="1:109" s="25" customFormat="1" x14ac:dyDescent="0.25">
      <c r="A513" s="379" t="s">
        <v>324</v>
      </c>
      <c r="B513" s="94"/>
      <c r="C513" s="95">
        <v>150</v>
      </c>
      <c r="D513" s="278"/>
      <c r="E513" s="95"/>
      <c r="F513" s="190">
        <v>0.5</v>
      </c>
      <c r="G513" s="97">
        <v>2.5000000000000001E-2</v>
      </c>
      <c r="H513" s="96">
        <v>12.5</v>
      </c>
      <c r="I513" s="97">
        <v>52.1</v>
      </c>
      <c r="J513" s="297" t="s">
        <v>325</v>
      </c>
      <c r="K513" s="79"/>
      <c r="L513" s="79"/>
      <c r="M513" s="79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  <c r="AE513" s="75"/>
      <c r="AF513" s="75"/>
      <c r="AG513" s="75"/>
      <c r="AH513" s="75"/>
      <c r="AI513" s="75"/>
      <c r="AJ513" s="75"/>
      <c r="AK513" s="75"/>
      <c r="AL513" s="75"/>
      <c r="AM513" s="75"/>
      <c r="AN513" s="75"/>
      <c r="AO513" s="75"/>
      <c r="AP513" s="75"/>
      <c r="AQ513" s="75"/>
      <c r="AR513" s="75"/>
      <c r="AS513" s="75"/>
      <c r="AT513" s="75"/>
      <c r="AU513" s="75"/>
      <c r="AV513" s="75"/>
      <c r="AW513" s="75"/>
      <c r="AX513" s="75"/>
      <c r="AY513" s="75"/>
      <c r="AZ513" s="75"/>
      <c r="BA513" s="75"/>
      <c r="BB513" s="75"/>
      <c r="BC513" s="75"/>
      <c r="BD513" s="75"/>
      <c r="BE513" s="75"/>
      <c r="BF513" s="75"/>
      <c r="BG513" s="75"/>
      <c r="BH513" s="75"/>
      <c r="BI513" s="75"/>
      <c r="BJ513" s="75"/>
      <c r="BK513" s="75"/>
      <c r="BL513" s="75"/>
      <c r="BM513" s="75"/>
      <c r="BN513" s="75"/>
      <c r="BO513" s="75"/>
      <c r="BP513" s="75"/>
      <c r="BQ513" s="75"/>
      <c r="BR513" s="75"/>
      <c r="BS513" s="75"/>
      <c r="BT513" s="75"/>
      <c r="BU513" s="75"/>
      <c r="BV513" s="75"/>
      <c r="BW513" s="75"/>
      <c r="BX513" s="75"/>
      <c r="BY513" s="75"/>
      <c r="BZ513" s="75"/>
      <c r="CA513" s="75"/>
      <c r="CB513" s="75"/>
      <c r="CC513" s="75"/>
      <c r="CD513" s="75"/>
      <c r="CE513" s="75"/>
      <c r="CF513" s="75"/>
      <c r="CG513" s="75"/>
      <c r="CH513" s="75"/>
      <c r="CI513" s="75"/>
      <c r="CJ513" s="75"/>
      <c r="CK513" s="75"/>
      <c r="CL513" s="75"/>
      <c r="CM513" s="75"/>
      <c r="CN513" s="75"/>
      <c r="CO513" s="75"/>
      <c r="CP513" s="75"/>
    </row>
    <row r="514" spans="1:109" s="25" customFormat="1" x14ac:dyDescent="0.25">
      <c r="A514" s="379"/>
      <c r="B514" s="94" t="s">
        <v>286</v>
      </c>
      <c r="C514" s="192"/>
      <c r="D514" s="278">
        <v>12.75</v>
      </c>
      <c r="E514" s="95">
        <v>12.5</v>
      </c>
      <c r="F514" s="190"/>
      <c r="G514" s="97"/>
      <c r="H514" s="96"/>
      <c r="I514" s="97"/>
      <c r="J514" s="297"/>
      <c r="K514" s="79"/>
      <c r="L514" s="79"/>
      <c r="M514" s="79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  <c r="AV514" s="75"/>
      <c r="AW514" s="75"/>
      <c r="AX514" s="75"/>
      <c r="AY514" s="75"/>
      <c r="AZ514" s="75"/>
      <c r="BA514" s="75"/>
      <c r="BB514" s="75"/>
      <c r="BC514" s="75"/>
      <c r="BD514" s="75"/>
      <c r="BE514" s="75"/>
      <c r="BF514" s="75"/>
      <c r="BG514" s="75"/>
      <c r="BH514" s="75"/>
      <c r="BI514" s="75"/>
      <c r="BJ514" s="75"/>
      <c r="BK514" s="75"/>
      <c r="BL514" s="75"/>
      <c r="BM514" s="75"/>
      <c r="BN514" s="75"/>
      <c r="BO514" s="75"/>
      <c r="BP514" s="75"/>
      <c r="BQ514" s="75"/>
      <c r="BR514" s="75"/>
      <c r="BS514" s="75"/>
      <c r="BT514" s="75"/>
      <c r="BU514" s="75"/>
      <c r="BV514" s="75"/>
      <c r="BW514" s="75"/>
      <c r="BX514" s="75"/>
      <c r="BY514" s="75"/>
      <c r="BZ514" s="75"/>
      <c r="CA514" s="75"/>
      <c r="CB514" s="75"/>
      <c r="CC514" s="75"/>
      <c r="CD514" s="75"/>
      <c r="CE514" s="75"/>
      <c r="CF514" s="75"/>
      <c r="CG514" s="75"/>
      <c r="CH514" s="75"/>
      <c r="CI514" s="75"/>
      <c r="CJ514" s="75"/>
      <c r="CK514" s="75"/>
      <c r="CL514" s="75"/>
      <c r="CM514" s="75"/>
      <c r="CN514" s="75"/>
      <c r="CO514" s="75"/>
      <c r="CP514" s="75"/>
    </row>
    <row r="515" spans="1:109" s="25" customFormat="1" x14ac:dyDescent="0.25">
      <c r="A515" s="379"/>
      <c r="B515" s="94" t="s">
        <v>18</v>
      </c>
      <c r="C515" s="192"/>
      <c r="D515" s="278">
        <v>4</v>
      </c>
      <c r="E515" s="95">
        <v>4</v>
      </c>
      <c r="F515" s="190"/>
      <c r="G515" s="97"/>
      <c r="H515" s="96"/>
      <c r="I515" s="97"/>
      <c r="J515" s="297"/>
      <c r="K515" s="79"/>
      <c r="L515" s="79"/>
      <c r="M515" s="79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5"/>
      <c r="BJ515" s="75"/>
      <c r="BK515" s="75"/>
      <c r="BL515" s="75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75"/>
      <c r="CB515" s="75"/>
      <c r="CC515" s="75"/>
      <c r="CD515" s="75"/>
      <c r="CE515" s="75"/>
      <c r="CF515" s="75"/>
      <c r="CG515" s="75"/>
      <c r="CH515" s="75"/>
      <c r="CI515" s="75"/>
      <c r="CJ515" s="75"/>
      <c r="CK515" s="75"/>
      <c r="CL515" s="75"/>
      <c r="CM515" s="75"/>
      <c r="CN515" s="75"/>
      <c r="CO515" s="75"/>
      <c r="CP515" s="75"/>
    </row>
    <row r="516" spans="1:109" s="25" customFormat="1" x14ac:dyDescent="0.25">
      <c r="A516" s="379"/>
      <c r="B516" s="94" t="s">
        <v>17</v>
      </c>
      <c r="C516" s="192"/>
      <c r="D516" s="278">
        <v>150</v>
      </c>
      <c r="E516" s="95">
        <v>150</v>
      </c>
      <c r="F516" s="190"/>
      <c r="G516" s="97"/>
      <c r="H516" s="96"/>
      <c r="I516" s="97"/>
      <c r="J516" s="297"/>
      <c r="K516" s="79"/>
      <c r="L516" s="79"/>
      <c r="M516" s="79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75"/>
      <c r="CB516" s="75"/>
      <c r="CC516" s="75"/>
      <c r="CD516" s="75"/>
      <c r="CE516" s="75"/>
      <c r="CF516" s="75"/>
      <c r="CG516" s="75"/>
      <c r="CH516" s="75"/>
      <c r="CI516" s="75"/>
      <c r="CJ516" s="75"/>
      <c r="CK516" s="75"/>
      <c r="CL516" s="75"/>
      <c r="CM516" s="75"/>
      <c r="CN516" s="75"/>
      <c r="CO516" s="75"/>
      <c r="CP516" s="75"/>
    </row>
    <row r="517" spans="1:109" s="25" customFormat="1" ht="15.75" thickBot="1" x14ac:dyDescent="0.3">
      <c r="A517" s="379" t="s">
        <v>38</v>
      </c>
      <c r="B517" s="94"/>
      <c r="C517" s="95">
        <v>20</v>
      </c>
      <c r="D517" s="278">
        <v>20</v>
      </c>
      <c r="E517" s="95">
        <v>20</v>
      </c>
      <c r="F517" s="133">
        <v>1.6</v>
      </c>
      <c r="G517" s="134">
        <v>0.2</v>
      </c>
      <c r="H517" s="194">
        <v>9.8000000000000007</v>
      </c>
      <c r="I517" s="382">
        <v>47</v>
      </c>
      <c r="J517" s="297"/>
      <c r="K517" s="79"/>
      <c r="L517" s="79"/>
      <c r="M517" s="79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  <c r="CA517" s="75"/>
      <c r="CB517" s="75"/>
      <c r="CC517" s="75"/>
      <c r="CD517" s="75"/>
      <c r="CE517" s="75"/>
      <c r="CF517" s="75"/>
      <c r="CG517" s="75"/>
      <c r="CH517" s="75"/>
      <c r="CI517" s="75"/>
      <c r="CJ517" s="75"/>
      <c r="CK517" s="75"/>
      <c r="CL517" s="75"/>
      <c r="CM517" s="75"/>
      <c r="CN517" s="75"/>
      <c r="CO517" s="75"/>
      <c r="CP517" s="75"/>
    </row>
    <row r="518" spans="1:109" s="25" customFormat="1" ht="15.75" thickBot="1" x14ac:dyDescent="0.3">
      <c r="A518" s="380" t="s">
        <v>26</v>
      </c>
      <c r="B518" s="235"/>
      <c r="C518" s="236">
        <v>420</v>
      </c>
      <c r="D518" s="249"/>
      <c r="E518" s="224"/>
      <c r="F518" s="225">
        <f>SUM(F491:F517)</f>
        <v>13.639999999999999</v>
      </c>
      <c r="G518" s="225">
        <f>SUM(G491:G517)</f>
        <v>14.065</v>
      </c>
      <c r="H518" s="225">
        <f>SUM(H491:H517)</f>
        <v>68.34</v>
      </c>
      <c r="I518" s="225">
        <f>SUM(I491:I517)</f>
        <v>458.1</v>
      </c>
      <c r="J518" s="377"/>
      <c r="K518" s="79"/>
      <c r="L518" s="79"/>
      <c r="M518" s="79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5"/>
      <c r="AN518" s="75"/>
      <c r="AO518" s="75"/>
      <c r="AP518" s="75"/>
      <c r="AQ518" s="75"/>
      <c r="AR518" s="75"/>
      <c r="AS518" s="75"/>
      <c r="AT518" s="75"/>
      <c r="AU518" s="75"/>
      <c r="AV518" s="75"/>
      <c r="AW518" s="75"/>
      <c r="AX518" s="75"/>
      <c r="AY518" s="75"/>
      <c r="AZ518" s="75"/>
      <c r="BA518" s="75"/>
      <c r="BB518" s="75"/>
      <c r="BC518" s="75"/>
      <c r="BD518" s="75"/>
      <c r="BE518" s="75"/>
      <c r="BF518" s="75"/>
      <c r="BG518" s="75"/>
      <c r="BH518" s="75"/>
      <c r="BI518" s="75"/>
      <c r="BJ518" s="75"/>
      <c r="BK518" s="75"/>
      <c r="BL518" s="75"/>
      <c r="BM518" s="75"/>
      <c r="BN518" s="75"/>
      <c r="BO518" s="75"/>
      <c r="BP518" s="75"/>
      <c r="BQ518" s="75"/>
      <c r="BR518" s="75"/>
      <c r="BS518" s="75"/>
      <c r="BT518" s="75"/>
      <c r="BU518" s="75"/>
      <c r="BV518" s="75"/>
      <c r="BW518" s="75"/>
      <c r="BX518" s="75"/>
      <c r="BY518" s="75"/>
      <c r="BZ518" s="75"/>
      <c r="CA518" s="75"/>
      <c r="CB518" s="75"/>
      <c r="CC518" s="75"/>
      <c r="CD518" s="75"/>
      <c r="CE518" s="75"/>
      <c r="CF518" s="75"/>
      <c r="CG518" s="75"/>
      <c r="CH518" s="75"/>
      <c r="CI518" s="75"/>
      <c r="CJ518" s="75"/>
      <c r="CK518" s="75"/>
      <c r="CL518" s="75"/>
      <c r="CM518" s="75"/>
      <c r="CN518" s="75"/>
      <c r="CO518" s="75"/>
      <c r="CP518" s="75"/>
    </row>
    <row r="519" spans="1:109" s="25" customFormat="1" ht="15.75" thickBot="1" x14ac:dyDescent="0.3">
      <c r="A519" s="380" t="s">
        <v>60</v>
      </c>
      <c r="B519" s="235"/>
      <c r="C519" s="236">
        <f>C446+C489+C518</f>
        <v>1305</v>
      </c>
      <c r="D519" s="260"/>
      <c r="E519" s="224"/>
      <c r="F519" s="249">
        <f>F446+F449+F489+F518</f>
        <v>39.480000000000004</v>
      </c>
      <c r="G519" s="249">
        <f>G446+G449+G489+G518</f>
        <v>44.384999999999998</v>
      </c>
      <c r="H519" s="249">
        <f>H446+H449+H489+H518</f>
        <v>189.48000000000002</v>
      </c>
      <c r="I519" s="249">
        <f>I446+I449+I489+I518</f>
        <v>1318.24</v>
      </c>
      <c r="J519" s="377"/>
      <c r="K519" s="79"/>
      <c r="L519" s="79"/>
      <c r="M519" s="79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75"/>
      <c r="CB519" s="75"/>
      <c r="CC519" s="75"/>
      <c r="CD519" s="75"/>
      <c r="CE519" s="75"/>
      <c r="CF519" s="75"/>
      <c r="CG519" s="75"/>
      <c r="CH519" s="75"/>
      <c r="CI519" s="75"/>
      <c r="CJ519" s="75"/>
      <c r="CK519" s="75"/>
      <c r="CL519" s="75"/>
      <c r="CM519" s="75"/>
      <c r="CN519" s="75"/>
      <c r="CO519" s="75"/>
      <c r="CP519" s="75"/>
    </row>
    <row r="520" spans="1:109" s="25" customFormat="1" x14ac:dyDescent="0.25">
      <c r="A520" s="375"/>
      <c r="B520" s="94"/>
      <c r="C520" s="384"/>
      <c r="D520" s="262"/>
      <c r="E520" s="100"/>
      <c r="F520" s="96"/>
      <c r="G520" s="96"/>
      <c r="H520" s="96"/>
      <c r="I520" s="96"/>
      <c r="J520" s="387"/>
      <c r="K520" s="79"/>
      <c r="L520" s="79"/>
      <c r="M520" s="79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75"/>
      <c r="CB520" s="75"/>
      <c r="CC520" s="75"/>
      <c r="CD520" s="75"/>
      <c r="CE520" s="75"/>
      <c r="CF520" s="75"/>
      <c r="CG520" s="75"/>
      <c r="CH520" s="75"/>
      <c r="CI520" s="75"/>
      <c r="CJ520" s="75"/>
      <c r="CK520" s="75"/>
      <c r="CL520" s="75"/>
      <c r="CM520" s="75"/>
      <c r="CN520" s="75"/>
      <c r="CO520" s="75"/>
      <c r="CP520" s="75"/>
    </row>
    <row r="521" spans="1:109" s="27" customFormat="1" ht="15.75" thickBot="1" x14ac:dyDescent="0.3">
      <c r="A521" s="375" t="s">
        <v>110</v>
      </c>
      <c r="B521" s="94"/>
      <c r="C521" s="245"/>
      <c r="D521" s="94"/>
      <c r="E521" s="94"/>
      <c r="F521" s="96"/>
      <c r="G521" s="96"/>
      <c r="H521" s="96"/>
      <c r="I521" s="96"/>
      <c r="J521" s="388"/>
      <c r="K521" s="85"/>
      <c r="L521" s="85"/>
      <c r="M521" s="85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  <c r="AT521" s="81"/>
      <c r="AU521" s="81"/>
      <c r="AV521" s="81"/>
      <c r="AW521" s="81"/>
      <c r="AX521" s="81"/>
      <c r="AY521" s="81"/>
      <c r="AZ521" s="81"/>
      <c r="BA521" s="81"/>
      <c r="BB521" s="81"/>
      <c r="BC521" s="81"/>
      <c r="BD521" s="81"/>
      <c r="BE521" s="81"/>
      <c r="BF521" s="81"/>
      <c r="BG521" s="81"/>
      <c r="BH521" s="81"/>
      <c r="BI521" s="81"/>
      <c r="BJ521" s="81"/>
      <c r="BK521" s="81"/>
      <c r="BL521" s="81"/>
      <c r="BM521" s="81"/>
      <c r="BN521" s="81"/>
      <c r="BO521" s="81"/>
      <c r="BP521" s="81"/>
      <c r="BQ521" s="81"/>
      <c r="BR521" s="81"/>
      <c r="BS521" s="81"/>
      <c r="BT521" s="81"/>
      <c r="BU521" s="81"/>
      <c r="BV521" s="81"/>
      <c r="BW521" s="81"/>
      <c r="BX521" s="81"/>
      <c r="BY521" s="81"/>
      <c r="BZ521" s="81"/>
      <c r="CA521" s="81"/>
      <c r="CB521" s="81"/>
      <c r="CC521" s="81"/>
      <c r="CD521" s="81"/>
      <c r="CE521" s="81"/>
      <c r="CF521" s="81"/>
      <c r="CG521" s="81"/>
      <c r="CH521" s="81"/>
      <c r="CI521" s="81"/>
      <c r="CJ521" s="81"/>
      <c r="CK521" s="81"/>
      <c r="CL521" s="81"/>
      <c r="CM521" s="81"/>
      <c r="CN521" s="81"/>
      <c r="CO521" s="81"/>
      <c r="CP521" s="81"/>
    </row>
    <row r="522" spans="1:109" ht="30" x14ac:dyDescent="0.25">
      <c r="A522" s="486" t="s">
        <v>234</v>
      </c>
      <c r="B522" s="487"/>
      <c r="C522" s="488" t="s">
        <v>230</v>
      </c>
      <c r="D522" s="210" t="s">
        <v>3</v>
      </c>
      <c r="E522" s="211" t="s">
        <v>3</v>
      </c>
      <c r="F522" s="463" t="s">
        <v>231</v>
      </c>
      <c r="G522" s="464"/>
      <c r="H522" s="465"/>
      <c r="I522" s="210" t="s">
        <v>4</v>
      </c>
      <c r="J522" s="376" t="s">
        <v>232</v>
      </c>
    </row>
    <row r="523" spans="1:109" ht="15.75" thickBot="1" x14ac:dyDescent="0.3">
      <c r="A523" s="491" t="s">
        <v>233</v>
      </c>
      <c r="B523" s="492"/>
      <c r="C523" s="489"/>
      <c r="D523" s="216" t="s">
        <v>5</v>
      </c>
      <c r="E523" s="217" t="s">
        <v>5</v>
      </c>
      <c r="F523" s="218"/>
      <c r="G523" s="219"/>
      <c r="H523" s="220"/>
      <c r="I523" s="216" t="s">
        <v>6</v>
      </c>
      <c r="J523" s="297"/>
    </row>
    <row r="524" spans="1:109" ht="15.75" thickBot="1" x14ac:dyDescent="0.3">
      <c r="A524" s="493"/>
      <c r="B524" s="494"/>
      <c r="C524" s="490"/>
      <c r="D524" s="224" t="s">
        <v>7</v>
      </c>
      <c r="E524" s="224" t="s">
        <v>8</v>
      </c>
      <c r="F524" s="224" t="s">
        <v>9</v>
      </c>
      <c r="G524" s="224" t="s">
        <v>10</v>
      </c>
      <c r="H524" s="225" t="s">
        <v>11</v>
      </c>
      <c r="I524" s="225" t="s">
        <v>12</v>
      </c>
      <c r="J524" s="377"/>
    </row>
    <row r="525" spans="1:109" x14ac:dyDescent="0.25">
      <c r="A525" s="378"/>
      <c r="B525" s="239" t="s">
        <v>13</v>
      </c>
      <c r="C525" s="95"/>
      <c r="D525" s="290"/>
      <c r="E525" s="212"/>
      <c r="F525" s="210"/>
      <c r="G525" s="211"/>
      <c r="H525" s="241"/>
      <c r="I525" s="211"/>
      <c r="J525" s="376"/>
    </row>
    <row r="526" spans="1:109" s="35" customFormat="1" ht="30" x14ac:dyDescent="0.25">
      <c r="A526" s="379" t="s">
        <v>394</v>
      </c>
      <c r="B526" s="202"/>
      <c r="C526" s="95" t="s">
        <v>251</v>
      </c>
      <c r="D526" s="96"/>
      <c r="E526" s="97"/>
      <c r="F526" s="190">
        <v>7.16</v>
      </c>
      <c r="G526" s="190">
        <v>6.63</v>
      </c>
      <c r="H526" s="97">
        <v>15.15</v>
      </c>
      <c r="I526" s="190">
        <v>149</v>
      </c>
      <c r="J526" s="297" t="s">
        <v>190</v>
      </c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  <c r="AC526" s="79"/>
      <c r="AD526" s="79"/>
      <c r="AE526" s="79"/>
      <c r="AF526" s="79"/>
      <c r="AG526" s="79"/>
      <c r="AH526" s="79"/>
      <c r="AI526" s="79"/>
      <c r="AJ526" s="79"/>
      <c r="AK526" s="79"/>
      <c r="AL526" s="79"/>
      <c r="AM526" s="79"/>
      <c r="AN526" s="79"/>
      <c r="AO526" s="79"/>
      <c r="AP526" s="79"/>
      <c r="AQ526" s="79"/>
      <c r="AR526" s="79"/>
      <c r="AS526" s="79"/>
      <c r="AT526" s="79"/>
      <c r="AU526" s="79"/>
      <c r="AV526" s="79"/>
      <c r="AW526" s="79"/>
      <c r="AX526" s="79"/>
      <c r="AY526" s="79"/>
      <c r="AZ526" s="79"/>
      <c r="BA526" s="79"/>
      <c r="BB526" s="79"/>
      <c r="BC526" s="79"/>
      <c r="BD526" s="79"/>
      <c r="BE526" s="79"/>
      <c r="BF526" s="79"/>
      <c r="BG526" s="79"/>
      <c r="BH526" s="79"/>
      <c r="BI526" s="79"/>
      <c r="BJ526" s="79"/>
      <c r="BK526" s="79"/>
      <c r="BL526" s="79"/>
      <c r="BM526" s="79"/>
      <c r="BN526" s="79"/>
      <c r="BO526" s="79"/>
      <c r="BP526" s="79"/>
      <c r="BQ526" s="79"/>
      <c r="BR526" s="79"/>
      <c r="BS526" s="79"/>
      <c r="BT526" s="79"/>
      <c r="BU526" s="79"/>
      <c r="BV526" s="79"/>
      <c r="BW526" s="79"/>
      <c r="BX526" s="79"/>
      <c r="BY526" s="79"/>
      <c r="BZ526" s="79"/>
      <c r="CA526" s="79"/>
      <c r="CB526" s="79"/>
      <c r="CC526" s="79"/>
      <c r="CD526" s="79"/>
      <c r="CE526" s="79"/>
      <c r="CF526" s="79"/>
      <c r="CG526" s="79"/>
      <c r="CH526" s="79"/>
      <c r="CI526" s="79"/>
      <c r="CJ526" s="79"/>
      <c r="CK526" s="79"/>
      <c r="CL526" s="79"/>
      <c r="CM526" s="79"/>
      <c r="CN526" s="79"/>
      <c r="CO526" s="79"/>
      <c r="CP526" s="79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</row>
    <row r="527" spans="1:109" s="35" customFormat="1" x14ac:dyDescent="0.25">
      <c r="A527" s="379"/>
      <c r="B527" s="102" t="s">
        <v>393</v>
      </c>
      <c r="C527" s="95"/>
      <c r="D527" s="190">
        <v>19</v>
      </c>
      <c r="E527" s="97">
        <v>19</v>
      </c>
      <c r="F527" s="190"/>
      <c r="G527" s="190"/>
      <c r="H527" s="190"/>
      <c r="I527" s="190"/>
      <c r="J527" s="297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  <c r="AC527" s="79"/>
      <c r="AD527" s="79"/>
      <c r="AE527" s="79"/>
      <c r="AF527" s="79"/>
      <c r="AG527" s="79"/>
      <c r="AH527" s="79"/>
      <c r="AI527" s="79"/>
      <c r="AJ527" s="79"/>
      <c r="AK527" s="79"/>
      <c r="AL527" s="79"/>
      <c r="AM527" s="79"/>
      <c r="AN527" s="79"/>
      <c r="AO527" s="79"/>
      <c r="AP527" s="79"/>
      <c r="AQ527" s="79"/>
      <c r="AR527" s="79"/>
      <c r="AS527" s="79"/>
      <c r="AT527" s="79"/>
      <c r="AU527" s="79"/>
      <c r="AV527" s="79"/>
      <c r="AW527" s="79"/>
      <c r="AX527" s="79"/>
      <c r="AY527" s="79"/>
      <c r="AZ527" s="79"/>
      <c r="BA527" s="79"/>
      <c r="BB527" s="79"/>
      <c r="BC527" s="79"/>
      <c r="BD527" s="79"/>
      <c r="BE527" s="79"/>
      <c r="BF527" s="79"/>
      <c r="BG527" s="79"/>
      <c r="BH527" s="79"/>
      <c r="BI527" s="79"/>
      <c r="BJ527" s="79"/>
      <c r="BK527" s="79"/>
      <c r="BL527" s="79"/>
      <c r="BM527" s="79"/>
      <c r="BN527" s="79"/>
      <c r="BO527" s="79"/>
      <c r="BP527" s="79"/>
      <c r="BQ527" s="79"/>
      <c r="BR527" s="79"/>
      <c r="BS527" s="79"/>
      <c r="BT527" s="79"/>
      <c r="BU527" s="79"/>
      <c r="BV527" s="79"/>
      <c r="BW527" s="79"/>
      <c r="BX527" s="79"/>
      <c r="BY527" s="79"/>
      <c r="BZ527" s="79"/>
      <c r="CA527" s="79"/>
      <c r="CB527" s="79"/>
      <c r="CC527" s="79"/>
      <c r="CD527" s="79"/>
      <c r="CE527" s="79"/>
      <c r="CF527" s="79"/>
      <c r="CG527" s="79"/>
      <c r="CH527" s="79"/>
      <c r="CI527" s="79"/>
      <c r="CJ527" s="79"/>
      <c r="CK527" s="79"/>
      <c r="CL527" s="79"/>
      <c r="CM527" s="79"/>
      <c r="CN527" s="79"/>
      <c r="CO527" s="79"/>
      <c r="CP527" s="79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</row>
    <row r="528" spans="1:109" s="35" customFormat="1" x14ac:dyDescent="0.25">
      <c r="A528" s="379"/>
      <c r="B528" s="94" t="s">
        <v>16</v>
      </c>
      <c r="C528" s="99"/>
      <c r="D528" s="190">
        <v>65</v>
      </c>
      <c r="E528" s="97">
        <v>65</v>
      </c>
      <c r="F528" s="190"/>
      <c r="G528" s="190"/>
      <c r="H528" s="97"/>
      <c r="I528" s="190"/>
      <c r="J528" s="297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  <c r="AC528" s="79"/>
      <c r="AD528" s="79"/>
      <c r="AE528" s="79"/>
      <c r="AF528" s="79"/>
      <c r="AG528" s="79"/>
      <c r="AH528" s="79"/>
      <c r="AI528" s="79"/>
      <c r="AJ528" s="79"/>
      <c r="AK528" s="79"/>
      <c r="AL528" s="79"/>
      <c r="AM528" s="79"/>
      <c r="AN528" s="79"/>
      <c r="AO528" s="79"/>
      <c r="AP528" s="79"/>
      <c r="AQ528" s="79"/>
      <c r="AR528" s="79"/>
      <c r="AS528" s="79"/>
      <c r="AT528" s="79"/>
      <c r="AU528" s="79"/>
      <c r="AV528" s="79"/>
      <c r="AW528" s="79"/>
      <c r="AX528" s="79"/>
      <c r="AY528" s="79"/>
      <c r="AZ528" s="79"/>
      <c r="BA528" s="79"/>
      <c r="BB528" s="79"/>
      <c r="BC528" s="79"/>
      <c r="BD528" s="79"/>
      <c r="BE528" s="79"/>
      <c r="BF528" s="79"/>
      <c r="BG528" s="79"/>
      <c r="BH528" s="79"/>
      <c r="BI528" s="79"/>
      <c r="BJ528" s="79"/>
      <c r="BK528" s="79"/>
      <c r="BL528" s="79"/>
      <c r="BM528" s="79"/>
      <c r="BN528" s="79"/>
      <c r="BO528" s="79"/>
      <c r="BP528" s="79"/>
      <c r="BQ528" s="79"/>
      <c r="BR528" s="79"/>
      <c r="BS528" s="79"/>
      <c r="BT528" s="79"/>
      <c r="BU528" s="79"/>
      <c r="BV528" s="79"/>
      <c r="BW528" s="79"/>
      <c r="BX528" s="79"/>
      <c r="BY528" s="79"/>
      <c r="BZ528" s="79"/>
      <c r="CA528" s="79"/>
      <c r="CB528" s="79"/>
      <c r="CC528" s="79"/>
      <c r="CD528" s="79"/>
      <c r="CE528" s="79"/>
      <c r="CF528" s="79"/>
      <c r="CG528" s="79"/>
      <c r="CH528" s="79"/>
      <c r="CI528" s="79"/>
      <c r="CJ528" s="79"/>
      <c r="CK528" s="79"/>
      <c r="CL528" s="79"/>
      <c r="CM528" s="79"/>
      <c r="CN528" s="79"/>
      <c r="CO528" s="79"/>
      <c r="CP528" s="79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</row>
    <row r="529" spans="1:173" s="35" customFormat="1" x14ac:dyDescent="0.25">
      <c r="A529" s="379"/>
      <c r="B529" s="94" t="s">
        <v>17</v>
      </c>
      <c r="C529" s="99"/>
      <c r="D529" s="190">
        <v>65</v>
      </c>
      <c r="E529" s="97">
        <v>65</v>
      </c>
      <c r="F529" s="190"/>
      <c r="G529" s="190"/>
      <c r="H529" s="97"/>
      <c r="I529" s="190"/>
      <c r="J529" s="297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  <c r="AC529" s="79"/>
      <c r="AD529" s="79"/>
      <c r="AE529" s="79"/>
      <c r="AF529" s="79"/>
      <c r="AG529" s="79"/>
      <c r="AH529" s="79"/>
      <c r="AI529" s="79"/>
      <c r="AJ529" s="79"/>
      <c r="AK529" s="79"/>
      <c r="AL529" s="79"/>
      <c r="AM529" s="79"/>
      <c r="AN529" s="79"/>
      <c r="AO529" s="79"/>
      <c r="AP529" s="79"/>
      <c r="AQ529" s="79"/>
      <c r="AR529" s="79"/>
      <c r="AS529" s="79"/>
      <c r="AT529" s="79"/>
      <c r="AU529" s="79"/>
      <c r="AV529" s="79"/>
      <c r="AW529" s="79"/>
      <c r="AX529" s="79"/>
      <c r="AY529" s="79"/>
      <c r="AZ529" s="79"/>
      <c r="BA529" s="79"/>
      <c r="BB529" s="79"/>
      <c r="BC529" s="79"/>
      <c r="BD529" s="79"/>
      <c r="BE529" s="79"/>
      <c r="BF529" s="79"/>
      <c r="BG529" s="79"/>
      <c r="BH529" s="79"/>
      <c r="BI529" s="79"/>
      <c r="BJ529" s="79"/>
      <c r="BK529" s="79"/>
      <c r="BL529" s="79"/>
      <c r="BM529" s="79"/>
      <c r="BN529" s="79"/>
      <c r="BO529" s="79"/>
      <c r="BP529" s="79"/>
      <c r="BQ529" s="79"/>
      <c r="BR529" s="79"/>
      <c r="BS529" s="79"/>
      <c r="BT529" s="79"/>
      <c r="BU529" s="79"/>
      <c r="BV529" s="79"/>
      <c r="BW529" s="79"/>
      <c r="BX529" s="79"/>
      <c r="BY529" s="79"/>
      <c r="BZ529" s="79"/>
      <c r="CA529" s="79"/>
      <c r="CB529" s="79"/>
      <c r="CC529" s="79"/>
      <c r="CD529" s="79"/>
      <c r="CE529" s="79"/>
      <c r="CF529" s="79"/>
      <c r="CG529" s="79"/>
      <c r="CH529" s="79"/>
      <c r="CI529" s="79"/>
      <c r="CJ529" s="79"/>
      <c r="CK529" s="79"/>
      <c r="CL529" s="79"/>
      <c r="CM529" s="79"/>
      <c r="CN529" s="79"/>
      <c r="CO529" s="79"/>
      <c r="CP529" s="79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</row>
    <row r="530" spans="1:173" s="35" customFormat="1" x14ac:dyDescent="0.25">
      <c r="A530" s="379"/>
      <c r="B530" s="94" t="s">
        <v>18</v>
      </c>
      <c r="C530" s="95"/>
      <c r="D530" s="190">
        <v>0.75</v>
      </c>
      <c r="E530" s="97">
        <v>0.75</v>
      </c>
      <c r="F530" s="190"/>
      <c r="G530" s="190"/>
      <c r="H530" s="97"/>
      <c r="I530" s="190"/>
      <c r="J530" s="297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  <c r="AC530" s="79"/>
      <c r="AD530" s="79"/>
      <c r="AE530" s="79"/>
      <c r="AF530" s="79"/>
      <c r="AG530" s="79"/>
      <c r="AH530" s="79"/>
      <c r="AI530" s="79"/>
      <c r="AJ530" s="79"/>
      <c r="AK530" s="79"/>
      <c r="AL530" s="79"/>
      <c r="AM530" s="79"/>
      <c r="AN530" s="79"/>
      <c r="AO530" s="79"/>
      <c r="AP530" s="79"/>
      <c r="AQ530" s="79"/>
      <c r="AR530" s="79"/>
      <c r="AS530" s="79"/>
      <c r="AT530" s="79"/>
      <c r="AU530" s="79"/>
      <c r="AV530" s="79"/>
      <c r="AW530" s="79"/>
      <c r="AX530" s="79"/>
      <c r="AY530" s="79"/>
      <c r="AZ530" s="79"/>
      <c r="BA530" s="79"/>
      <c r="BB530" s="79"/>
      <c r="BC530" s="79"/>
      <c r="BD530" s="79"/>
      <c r="BE530" s="79"/>
      <c r="BF530" s="79"/>
      <c r="BG530" s="79"/>
      <c r="BH530" s="79"/>
      <c r="BI530" s="79"/>
      <c r="BJ530" s="79"/>
      <c r="BK530" s="79"/>
      <c r="BL530" s="79"/>
      <c r="BM530" s="79"/>
      <c r="BN530" s="79"/>
      <c r="BO530" s="79"/>
      <c r="BP530" s="79"/>
      <c r="BQ530" s="79"/>
      <c r="BR530" s="79"/>
      <c r="BS530" s="79"/>
      <c r="BT530" s="79"/>
      <c r="BU530" s="79"/>
      <c r="BV530" s="79"/>
      <c r="BW530" s="79"/>
      <c r="BX530" s="79"/>
      <c r="BY530" s="79"/>
      <c r="BZ530" s="79"/>
      <c r="CA530" s="79"/>
      <c r="CB530" s="79"/>
      <c r="CC530" s="79"/>
      <c r="CD530" s="79"/>
      <c r="CE530" s="79"/>
      <c r="CF530" s="79"/>
      <c r="CG530" s="79"/>
      <c r="CH530" s="79"/>
      <c r="CI530" s="79"/>
      <c r="CJ530" s="79"/>
      <c r="CK530" s="79"/>
      <c r="CL530" s="79"/>
      <c r="CM530" s="79"/>
      <c r="CN530" s="79"/>
      <c r="CO530" s="79"/>
      <c r="CP530" s="79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3"/>
      <c r="DE530" s="33"/>
    </row>
    <row r="531" spans="1:173" s="35" customFormat="1" x14ac:dyDescent="0.25">
      <c r="A531" s="379"/>
      <c r="B531" s="94" t="s">
        <v>19</v>
      </c>
      <c r="C531" s="95"/>
      <c r="D531" s="190">
        <v>0.5</v>
      </c>
      <c r="E531" s="97">
        <v>0.5</v>
      </c>
      <c r="F531" s="190"/>
      <c r="G531" s="190"/>
      <c r="H531" s="97"/>
      <c r="I531" s="190"/>
      <c r="J531" s="297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  <c r="AC531" s="79"/>
      <c r="AD531" s="79"/>
      <c r="AE531" s="79"/>
      <c r="AF531" s="79"/>
      <c r="AG531" s="79"/>
      <c r="AH531" s="79"/>
      <c r="AI531" s="79"/>
      <c r="AJ531" s="79"/>
      <c r="AK531" s="79"/>
      <c r="AL531" s="79"/>
      <c r="AM531" s="79"/>
      <c r="AN531" s="79"/>
      <c r="AO531" s="79"/>
      <c r="AP531" s="79"/>
      <c r="AQ531" s="79"/>
      <c r="AR531" s="79"/>
      <c r="AS531" s="79"/>
      <c r="AT531" s="79"/>
      <c r="AU531" s="79"/>
      <c r="AV531" s="79"/>
      <c r="AW531" s="79"/>
      <c r="AX531" s="79"/>
      <c r="AY531" s="79"/>
      <c r="AZ531" s="79"/>
      <c r="BA531" s="79"/>
      <c r="BB531" s="79"/>
      <c r="BC531" s="79"/>
      <c r="BD531" s="79"/>
      <c r="BE531" s="79"/>
      <c r="BF531" s="79"/>
      <c r="BG531" s="79"/>
      <c r="BH531" s="79"/>
      <c r="BI531" s="79"/>
      <c r="BJ531" s="79"/>
      <c r="BK531" s="79"/>
      <c r="BL531" s="79"/>
      <c r="BM531" s="79"/>
      <c r="BN531" s="79"/>
      <c r="BO531" s="79"/>
      <c r="BP531" s="79"/>
      <c r="BQ531" s="79"/>
      <c r="BR531" s="79"/>
      <c r="BS531" s="79"/>
      <c r="BT531" s="79"/>
      <c r="BU531" s="79"/>
      <c r="BV531" s="79"/>
      <c r="BW531" s="79"/>
      <c r="BX531" s="79"/>
      <c r="BY531" s="79"/>
      <c r="BZ531" s="79"/>
      <c r="CA531" s="79"/>
      <c r="CB531" s="79"/>
      <c r="CC531" s="79"/>
      <c r="CD531" s="79"/>
      <c r="CE531" s="79"/>
      <c r="CF531" s="79"/>
      <c r="CG531" s="79"/>
      <c r="CH531" s="79"/>
      <c r="CI531" s="79"/>
      <c r="CJ531" s="79"/>
      <c r="CK531" s="79"/>
      <c r="CL531" s="79"/>
      <c r="CM531" s="79"/>
      <c r="CN531" s="79"/>
      <c r="CO531" s="79"/>
      <c r="CP531" s="79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</row>
    <row r="532" spans="1:173" s="35" customFormat="1" x14ac:dyDescent="0.25">
      <c r="A532" s="379"/>
      <c r="B532" s="94" t="s">
        <v>20</v>
      </c>
      <c r="C532" s="95"/>
      <c r="D532" s="97">
        <v>3</v>
      </c>
      <c r="E532" s="97">
        <v>3</v>
      </c>
      <c r="F532" s="190"/>
      <c r="G532" s="190"/>
      <c r="H532" s="97"/>
      <c r="I532" s="190"/>
      <c r="J532" s="297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  <c r="AC532" s="79"/>
      <c r="AD532" s="79"/>
      <c r="AE532" s="79"/>
      <c r="AF532" s="79"/>
      <c r="AG532" s="79"/>
      <c r="AH532" s="79"/>
      <c r="AI532" s="79"/>
      <c r="AJ532" s="79"/>
      <c r="AK532" s="79"/>
      <c r="AL532" s="79"/>
      <c r="AM532" s="79"/>
      <c r="AN532" s="79"/>
      <c r="AO532" s="79"/>
      <c r="AP532" s="79"/>
      <c r="AQ532" s="79"/>
      <c r="AR532" s="79"/>
      <c r="AS532" s="79"/>
      <c r="AT532" s="79"/>
      <c r="AU532" s="79"/>
      <c r="AV532" s="79"/>
      <c r="AW532" s="79"/>
      <c r="AX532" s="79"/>
      <c r="AY532" s="79"/>
      <c r="AZ532" s="79"/>
      <c r="BA532" s="79"/>
      <c r="BB532" s="79"/>
      <c r="BC532" s="79"/>
      <c r="BD532" s="79"/>
      <c r="BE532" s="79"/>
      <c r="BF532" s="79"/>
      <c r="BG532" s="79"/>
      <c r="BH532" s="79"/>
      <c r="BI532" s="79"/>
      <c r="BJ532" s="79"/>
      <c r="BK532" s="79"/>
      <c r="BL532" s="79"/>
      <c r="BM532" s="79"/>
      <c r="BN532" s="79"/>
      <c r="BO532" s="79"/>
      <c r="BP532" s="79"/>
      <c r="BQ532" s="79"/>
      <c r="BR532" s="79"/>
      <c r="BS532" s="79"/>
      <c r="BT532" s="79"/>
      <c r="BU532" s="79"/>
      <c r="BV532" s="79"/>
      <c r="BW532" s="79"/>
      <c r="BX532" s="79"/>
      <c r="BY532" s="79"/>
      <c r="BZ532" s="79"/>
      <c r="CA532" s="79"/>
      <c r="CB532" s="79"/>
      <c r="CC532" s="79"/>
      <c r="CD532" s="79"/>
      <c r="CE532" s="79"/>
      <c r="CF532" s="79"/>
      <c r="CG532" s="79"/>
      <c r="CH532" s="79"/>
      <c r="CI532" s="79"/>
      <c r="CJ532" s="79"/>
      <c r="CK532" s="79"/>
      <c r="CL532" s="79"/>
      <c r="CM532" s="79"/>
      <c r="CN532" s="79"/>
      <c r="CO532" s="79"/>
      <c r="CP532" s="79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</row>
    <row r="533" spans="1:173" s="25" customFormat="1" ht="30" x14ac:dyDescent="0.25">
      <c r="A533" s="379" t="s">
        <v>21</v>
      </c>
      <c r="B533" s="94"/>
      <c r="C533" s="95" t="s">
        <v>244</v>
      </c>
      <c r="D533" s="191"/>
      <c r="E533" s="191"/>
      <c r="F533" s="99">
        <v>1.1599999999999999</v>
      </c>
      <c r="G533" s="95">
        <v>1.28</v>
      </c>
      <c r="H533" s="95">
        <v>11.4</v>
      </c>
      <c r="I533" s="95">
        <v>62</v>
      </c>
      <c r="J533" s="297" t="s">
        <v>330</v>
      </c>
      <c r="K533" s="79"/>
      <c r="L533" s="79"/>
      <c r="M533" s="79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75"/>
      <c r="CB533" s="75"/>
      <c r="CC533" s="75"/>
      <c r="CD533" s="75"/>
      <c r="CE533" s="75"/>
      <c r="CF533" s="75"/>
      <c r="CG533" s="75"/>
      <c r="CH533" s="75"/>
      <c r="CI533" s="75"/>
      <c r="CJ533" s="75"/>
      <c r="CK533" s="75"/>
      <c r="CL533" s="75"/>
      <c r="CM533" s="75"/>
      <c r="CN533" s="75"/>
      <c r="CO533" s="75"/>
      <c r="CP533" s="75"/>
    </row>
    <row r="534" spans="1:173" s="25" customFormat="1" x14ac:dyDescent="0.25">
      <c r="A534" s="379"/>
      <c r="B534" s="94" t="s">
        <v>22</v>
      </c>
      <c r="C534" s="95"/>
      <c r="D534" s="95">
        <v>1.3</v>
      </c>
      <c r="E534" s="95">
        <v>1.3</v>
      </c>
      <c r="F534" s="99"/>
      <c r="G534" s="99"/>
      <c r="H534" s="99"/>
      <c r="I534" s="99"/>
      <c r="J534" s="297"/>
      <c r="K534" s="79"/>
      <c r="L534" s="79"/>
      <c r="M534" s="79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  <c r="AA534" s="75"/>
      <c r="AB534" s="75"/>
      <c r="AC534" s="75"/>
      <c r="AD534" s="75"/>
      <c r="AE534" s="75"/>
      <c r="AF534" s="75"/>
      <c r="AG534" s="75"/>
      <c r="AH534" s="75"/>
      <c r="AI534" s="75"/>
      <c r="AJ534" s="75"/>
      <c r="AK534" s="75"/>
      <c r="AL534" s="75"/>
      <c r="AM534" s="75"/>
      <c r="AN534" s="75"/>
      <c r="AO534" s="75"/>
      <c r="AP534" s="75"/>
      <c r="AQ534" s="75"/>
      <c r="AR534" s="75"/>
      <c r="AS534" s="75"/>
      <c r="AT534" s="75"/>
      <c r="AU534" s="75"/>
      <c r="AV534" s="75"/>
      <c r="AW534" s="75"/>
      <c r="AX534" s="75"/>
      <c r="AY534" s="75"/>
      <c r="AZ534" s="75"/>
      <c r="BA534" s="75"/>
      <c r="BB534" s="75"/>
      <c r="BC534" s="75"/>
      <c r="BD534" s="75"/>
      <c r="BE534" s="75"/>
      <c r="BF534" s="75"/>
      <c r="BG534" s="75"/>
      <c r="BH534" s="75"/>
      <c r="BI534" s="75"/>
      <c r="BJ534" s="75"/>
      <c r="BK534" s="75"/>
      <c r="BL534" s="75"/>
      <c r="BM534" s="75"/>
      <c r="BN534" s="75"/>
      <c r="BO534" s="75"/>
      <c r="BP534" s="75"/>
      <c r="BQ534" s="75"/>
      <c r="BR534" s="75"/>
      <c r="BS534" s="75"/>
      <c r="BT534" s="75"/>
      <c r="BU534" s="75"/>
      <c r="BV534" s="75"/>
      <c r="BW534" s="75"/>
      <c r="BX534" s="75"/>
      <c r="BY534" s="75"/>
      <c r="BZ534" s="75"/>
      <c r="CA534" s="75"/>
      <c r="CB534" s="75"/>
      <c r="CC534" s="75"/>
      <c r="CD534" s="75"/>
      <c r="CE534" s="75"/>
      <c r="CF534" s="75"/>
      <c r="CG534" s="75"/>
      <c r="CH534" s="75"/>
      <c r="CI534" s="75"/>
      <c r="CJ534" s="75"/>
      <c r="CK534" s="75"/>
      <c r="CL534" s="75"/>
      <c r="CM534" s="75"/>
      <c r="CN534" s="75"/>
      <c r="CO534" s="75"/>
      <c r="CP534" s="75"/>
    </row>
    <row r="535" spans="1:173" s="25" customFormat="1" x14ac:dyDescent="0.25">
      <c r="A535" s="379"/>
      <c r="B535" s="94" t="s">
        <v>18</v>
      </c>
      <c r="C535" s="95"/>
      <c r="D535" s="95">
        <v>7</v>
      </c>
      <c r="E535" s="95">
        <v>7</v>
      </c>
      <c r="F535" s="99"/>
      <c r="G535" s="95"/>
      <c r="H535" s="95"/>
      <c r="I535" s="95"/>
      <c r="J535" s="297"/>
      <c r="K535" s="79"/>
      <c r="L535" s="79"/>
      <c r="M535" s="79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  <c r="AA535" s="75"/>
      <c r="AB535" s="75"/>
      <c r="AC535" s="75"/>
      <c r="AD535" s="75"/>
      <c r="AE535" s="75"/>
      <c r="AF535" s="75"/>
      <c r="AG535" s="75"/>
      <c r="AH535" s="75"/>
      <c r="AI535" s="75"/>
      <c r="AJ535" s="75"/>
      <c r="AK535" s="75"/>
      <c r="AL535" s="75"/>
      <c r="AM535" s="75"/>
      <c r="AN535" s="75"/>
      <c r="AO535" s="75"/>
      <c r="AP535" s="75"/>
      <c r="AQ535" s="75"/>
      <c r="AR535" s="75"/>
      <c r="AS535" s="75"/>
      <c r="AT535" s="75"/>
      <c r="AU535" s="75"/>
      <c r="AV535" s="75"/>
      <c r="AW535" s="75"/>
      <c r="AX535" s="75"/>
      <c r="AY535" s="75"/>
      <c r="AZ535" s="75"/>
      <c r="BA535" s="75"/>
      <c r="BB535" s="75"/>
      <c r="BC535" s="75"/>
      <c r="BD535" s="75"/>
      <c r="BE535" s="75"/>
      <c r="BF535" s="75"/>
      <c r="BG535" s="75"/>
      <c r="BH535" s="75"/>
      <c r="BI535" s="75"/>
      <c r="BJ535" s="75"/>
      <c r="BK535" s="75"/>
      <c r="BL535" s="75"/>
      <c r="BM535" s="75"/>
      <c r="BN535" s="75"/>
      <c r="BO535" s="75"/>
      <c r="BP535" s="75"/>
      <c r="BQ535" s="75"/>
      <c r="BR535" s="75"/>
      <c r="BS535" s="75"/>
      <c r="BT535" s="75"/>
      <c r="BU535" s="75"/>
      <c r="BV535" s="75"/>
      <c r="BW535" s="75"/>
      <c r="BX535" s="75"/>
      <c r="BY535" s="75"/>
      <c r="BZ535" s="75"/>
      <c r="CA535" s="75"/>
      <c r="CB535" s="75"/>
      <c r="CC535" s="75"/>
      <c r="CD535" s="75"/>
      <c r="CE535" s="75"/>
      <c r="CF535" s="75"/>
      <c r="CG535" s="75"/>
      <c r="CH535" s="75"/>
      <c r="CI535" s="75"/>
      <c r="CJ535" s="75"/>
      <c r="CK535" s="75"/>
      <c r="CL535" s="75"/>
      <c r="CM535" s="75"/>
      <c r="CN535" s="75"/>
      <c r="CO535" s="75"/>
      <c r="CP535" s="75"/>
    </row>
    <row r="536" spans="1:173" s="25" customFormat="1" x14ac:dyDescent="0.25">
      <c r="A536" s="213"/>
      <c r="B536" s="94" t="s">
        <v>16</v>
      </c>
      <c r="C536" s="95"/>
      <c r="D536" s="95">
        <v>75</v>
      </c>
      <c r="E536" s="95">
        <v>75</v>
      </c>
      <c r="F536" s="99"/>
      <c r="G536" s="95"/>
      <c r="H536" s="95"/>
      <c r="I536" s="95"/>
      <c r="J536" s="297"/>
      <c r="K536" s="79"/>
      <c r="L536" s="79"/>
      <c r="M536" s="79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  <c r="AE536" s="75"/>
      <c r="AF536" s="75"/>
      <c r="AG536" s="75"/>
      <c r="AH536" s="75"/>
      <c r="AI536" s="75"/>
      <c r="AJ536" s="75"/>
      <c r="AK536" s="75"/>
      <c r="AL536" s="75"/>
      <c r="AM536" s="75"/>
      <c r="AN536" s="75"/>
      <c r="AO536" s="75"/>
      <c r="AP536" s="75"/>
      <c r="AQ536" s="75"/>
      <c r="AR536" s="75"/>
      <c r="AS536" s="75"/>
      <c r="AT536" s="75"/>
      <c r="AU536" s="75"/>
      <c r="AV536" s="75"/>
      <c r="AW536" s="75"/>
      <c r="AX536" s="75"/>
      <c r="AY536" s="75"/>
      <c r="AZ536" s="75"/>
      <c r="BA536" s="75"/>
      <c r="BB536" s="75"/>
      <c r="BC536" s="75"/>
      <c r="BD536" s="75"/>
      <c r="BE536" s="75"/>
      <c r="BF536" s="75"/>
      <c r="BG536" s="75"/>
      <c r="BH536" s="75"/>
      <c r="BI536" s="75"/>
      <c r="BJ536" s="75"/>
      <c r="BK536" s="75"/>
      <c r="BL536" s="75"/>
      <c r="BM536" s="75"/>
      <c r="BN536" s="75"/>
      <c r="BO536" s="75"/>
      <c r="BP536" s="75"/>
      <c r="BQ536" s="75"/>
      <c r="BR536" s="75"/>
      <c r="BS536" s="75"/>
      <c r="BT536" s="75"/>
      <c r="BU536" s="75"/>
      <c r="BV536" s="75"/>
      <c r="BW536" s="75"/>
      <c r="BX536" s="75"/>
      <c r="BY536" s="75"/>
      <c r="BZ536" s="75"/>
      <c r="CA536" s="75"/>
      <c r="CB536" s="75"/>
      <c r="CC536" s="75"/>
      <c r="CD536" s="75"/>
      <c r="CE536" s="75"/>
      <c r="CF536" s="75"/>
      <c r="CG536" s="75"/>
      <c r="CH536" s="75"/>
      <c r="CI536" s="75"/>
      <c r="CJ536" s="75"/>
      <c r="CK536" s="75"/>
      <c r="CL536" s="75"/>
      <c r="CM536" s="75"/>
      <c r="CN536" s="75"/>
      <c r="CO536" s="75"/>
      <c r="CP536" s="75"/>
    </row>
    <row r="537" spans="1:173" s="25" customFormat="1" x14ac:dyDescent="0.25">
      <c r="A537" s="213"/>
      <c r="B537" s="94" t="s">
        <v>52</v>
      </c>
      <c r="C537" s="95"/>
      <c r="D537" s="99">
        <v>106</v>
      </c>
      <c r="E537" s="95">
        <v>106</v>
      </c>
      <c r="F537" s="99"/>
      <c r="G537" s="95"/>
      <c r="H537" s="100"/>
      <c r="I537" s="95"/>
      <c r="J537" s="297"/>
      <c r="K537" s="79"/>
      <c r="L537" s="79"/>
      <c r="M537" s="79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  <c r="AE537" s="75"/>
      <c r="AF537" s="75"/>
      <c r="AG537" s="75"/>
      <c r="AH537" s="75"/>
      <c r="AI537" s="75"/>
      <c r="AJ537" s="75"/>
      <c r="AK537" s="75"/>
      <c r="AL537" s="75"/>
      <c r="AM537" s="75"/>
      <c r="AN537" s="75"/>
      <c r="AO537" s="75"/>
      <c r="AP537" s="75"/>
      <c r="AQ537" s="75"/>
      <c r="AR537" s="75"/>
      <c r="AS537" s="75"/>
      <c r="AT537" s="75"/>
      <c r="AU537" s="75"/>
      <c r="AV537" s="75"/>
      <c r="AW537" s="75"/>
      <c r="AX537" s="75"/>
      <c r="AY537" s="75"/>
      <c r="AZ537" s="75"/>
      <c r="BA537" s="75"/>
      <c r="BB537" s="75"/>
      <c r="BC537" s="75"/>
      <c r="BD537" s="75"/>
      <c r="BE537" s="75"/>
      <c r="BF537" s="75"/>
      <c r="BG537" s="75"/>
      <c r="BH537" s="75"/>
      <c r="BI537" s="75"/>
      <c r="BJ537" s="75"/>
      <c r="BK537" s="75"/>
      <c r="BL537" s="75"/>
      <c r="BM537" s="75"/>
      <c r="BN537" s="75"/>
      <c r="BO537" s="75"/>
      <c r="BP537" s="75"/>
      <c r="BQ537" s="75"/>
      <c r="BR537" s="75"/>
      <c r="BS537" s="75"/>
      <c r="BT537" s="75"/>
      <c r="BU537" s="75"/>
      <c r="BV537" s="75"/>
      <c r="BW537" s="75"/>
      <c r="BX537" s="75"/>
      <c r="BY537" s="75"/>
      <c r="BZ537" s="75"/>
      <c r="CA537" s="75"/>
      <c r="CB537" s="75"/>
      <c r="CC537" s="75"/>
      <c r="CD537" s="75"/>
      <c r="CE537" s="75"/>
      <c r="CF537" s="75"/>
      <c r="CG537" s="75"/>
      <c r="CH537" s="75"/>
      <c r="CI537" s="75"/>
      <c r="CJ537" s="75"/>
      <c r="CK537" s="75"/>
      <c r="CL537" s="75"/>
      <c r="CM537" s="75"/>
      <c r="CN537" s="75"/>
      <c r="CO537" s="75"/>
      <c r="CP537" s="75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</row>
    <row r="538" spans="1:173" s="25" customFormat="1" ht="30" x14ac:dyDescent="0.25">
      <c r="A538" s="379" t="s">
        <v>23</v>
      </c>
      <c r="B538" s="94"/>
      <c r="C538" s="192" t="s">
        <v>158</v>
      </c>
      <c r="D538" s="189"/>
      <c r="E538" s="191"/>
      <c r="F538" s="99">
        <v>1.9</v>
      </c>
      <c r="G538" s="95">
        <v>4.4000000000000004</v>
      </c>
      <c r="H538" s="100">
        <v>13</v>
      </c>
      <c r="I538" s="95">
        <v>99</v>
      </c>
      <c r="J538" s="297" t="s">
        <v>24</v>
      </c>
      <c r="K538" s="79"/>
      <c r="L538" s="79"/>
      <c r="M538" s="79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  <c r="AE538" s="75"/>
      <c r="AF538" s="75"/>
      <c r="AG538" s="75"/>
      <c r="AH538" s="75"/>
      <c r="AI538" s="75"/>
      <c r="AJ538" s="75"/>
      <c r="AK538" s="75"/>
      <c r="AL538" s="75"/>
      <c r="AM538" s="75"/>
      <c r="AN538" s="75"/>
      <c r="AO538" s="75"/>
      <c r="AP538" s="75"/>
      <c r="AQ538" s="75"/>
      <c r="AR538" s="75"/>
      <c r="AS538" s="75"/>
      <c r="AT538" s="75"/>
      <c r="AU538" s="75"/>
      <c r="AV538" s="75"/>
      <c r="AW538" s="75"/>
      <c r="AX538" s="75"/>
      <c r="AY538" s="75"/>
      <c r="AZ538" s="75"/>
      <c r="BA538" s="75"/>
      <c r="BB538" s="75"/>
      <c r="BC538" s="75"/>
      <c r="BD538" s="75"/>
      <c r="BE538" s="75"/>
      <c r="BF538" s="75"/>
      <c r="BG538" s="75"/>
      <c r="BH538" s="75"/>
      <c r="BI538" s="75"/>
      <c r="BJ538" s="75"/>
      <c r="BK538" s="75"/>
      <c r="BL538" s="75"/>
      <c r="BM538" s="75"/>
      <c r="BN538" s="75"/>
      <c r="BO538" s="75"/>
      <c r="BP538" s="75"/>
      <c r="BQ538" s="75"/>
      <c r="BR538" s="75"/>
      <c r="BS538" s="75"/>
      <c r="BT538" s="75"/>
      <c r="BU538" s="75"/>
      <c r="BV538" s="75"/>
      <c r="BW538" s="75"/>
      <c r="BX538" s="75"/>
      <c r="BY538" s="75"/>
      <c r="BZ538" s="75"/>
      <c r="CA538" s="75"/>
      <c r="CB538" s="75"/>
      <c r="CC538" s="75"/>
      <c r="CD538" s="75"/>
      <c r="CE538" s="75"/>
      <c r="CF538" s="75"/>
      <c r="CG538" s="75"/>
      <c r="CH538" s="75"/>
      <c r="CI538" s="75"/>
      <c r="CJ538" s="75"/>
      <c r="CK538" s="75"/>
      <c r="CL538" s="75"/>
      <c r="CM538" s="75"/>
      <c r="CN538" s="75"/>
      <c r="CO538" s="75"/>
      <c r="CP538" s="75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</row>
    <row r="539" spans="1:173" s="25" customFormat="1" x14ac:dyDescent="0.25">
      <c r="A539" s="379"/>
      <c r="B539" s="94" t="s">
        <v>25</v>
      </c>
      <c r="C539" s="95"/>
      <c r="D539" s="99">
        <v>25</v>
      </c>
      <c r="E539" s="95">
        <v>25</v>
      </c>
      <c r="F539" s="99"/>
      <c r="G539" s="95"/>
      <c r="H539" s="95"/>
      <c r="I539" s="95"/>
      <c r="J539" s="297"/>
      <c r="K539" s="79"/>
      <c r="L539" s="79"/>
      <c r="M539" s="79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  <c r="AE539" s="75"/>
      <c r="AF539" s="75"/>
      <c r="AG539" s="75"/>
      <c r="AH539" s="75"/>
      <c r="AI539" s="75"/>
      <c r="AJ539" s="75"/>
      <c r="AK539" s="75"/>
      <c r="AL539" s="75"/>
      <c r="AM539" s="75"/>
      <c r="AN539" s="75"/>
      <c r="AO539" s="75"/>
      <c r="AP539" s="75"/>
      <c r="AQ539" s="75"/>
      <c r="AR539" s="75"/>
      <c r="AS539" s="75"/>
      <c r="AT539" s="75"/>
      <c r="AU539" s="75"/>
      <c r="AV539" s="75"/>
      <c r="AW539" s="75"/>
      <c r="AX539" s="75"/>
      <c r="AY539" s="75"/>
      <c r="AZ539" s="75"/>
      <c r="BA539" s="75"/>
      <c r="BB539" s="75"/>
      <c r="BC539" s="75"/>
      <c r="BD539" s="75"/>
      <c r="BE539" s="75"/>
      <c r="BF539" s="75"/>
      <c r="BG539" s="75"/>
      <c r="BH539" s="75"/>
      <c r="BI539" s="75"/>
      <c r="BJ539" s="75"/>
      <c r="BK539" s="75"/>
      <c r="BL539" s="75"/>
      <c r="BM539" s="75"/>
      <c r="BN539" s="75"/>
      <c r="BO539" s="75"/>
      <c r="BP539" s="75"/>
      <c r="BQ539" s="75"/>
      <c r="BR539" s="75"/>
      <c r="BS539" s="75"/>
      <c r="BT539" s="75"/>
      <c r="BU539" s="75"/>
      <c r="BV539" s="75"/>
      <c r="BW539" s="75"/>
      <c r="BX539" s="75"/>
      <c r="BY539" s="75"/>
      <c r="BZ539" s="75"/>
      <c r="CA539" s="75"/>
      <c r="CB539" s="75"/>
      <c r="CC539" s="75"/>
      <c r="CD539" s="75"/>
      <c r="CE539" s="75"/>
      <c r="CF539" s="75"/>
      <c r="CG539" s="75"/>
      <c r="CH539" s="75"/>
      <c r="CI539" s="75"/>
      <c r="CJ539" s="75"/>
      <c r="CK539" s="75"/>
      <c r="CL539" s="75"/>
      <c r="CM539" s="75"/>
      <c r="CN539" s="75"/>
      <c r="CO539" s="75"/>
      <c r="CP539" s="75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</row>
    <row r="540" spans="1:173" s="25" customFormat="1" ht="15.75" thickBot="1" x14ac:dyDescent="0.3">
      <c r="A540" s="379"/>
      <c r="B540" s="94" t="s">
        <v>20</v>
      </c>
      <c r="C540" s="95"/>
      <c r="D540" s="99">
        <v>5</v>
      </c>
      <c r="E540" s="95">
        <v>5</v>
      </c>
      <c r="F540" s="99" t="s">
        <v>1</v>
      </c>
      <c r="G540" s="95"/>
      <c r="H540" s="95"/>
      <c r="I540" s="95"/>
      <c r="J540" s="297"/>
      <c r="K540" s="79"/>
      <c r="L540" s="79"/>
      <c r="M540" s="79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  <c r="AE540" s="75"/>
      <c r="AF540" s="75"/>
      <c r="AG540" s="75"/>
      <c r="AH540" s="75"/>
      <c r="AI540" s="75"/>
      <c r="AJ540" s="75"/>
      <c r="AK540" s="75"/>
      <c r="AL540" s="75"/>
      <c r="AM540" s="75"/>
      <c r="AN540" s="75"/>
      <c r="AO540" s="75"/>
      <c r="AP540" s="75"/>
      <c r="AQ540" s="75"/>
      <c r="AR540" s="75"/>
      <c r="AS540" s="75"/>
      <c r="AT540" s="75"/>
      <c r="AU540" s="75"/>
      <c r="AV540" s="75"/>
      <c r="AW540" s="75"/>
      <c r="AX540" s="75"/>
      <c r="AY540" s="75"/>
      <c r="AZ540" s="75"/>
      <c r="BA540" s="75"/>
      <c r="BB540" s="75"/>
      <c r="BC540" s="75"/>
      <c r="BD540" s="75"/>
      <c r="BE540" s="75"/>
      <c r="BF540" s="75"/>
      <c r="BG540" s="75"/>
      <c r="BH540" s="75"/>
      <c r="BI540" s="75"/>
      <c r="BJ540" s="75"/>
      <c r="BK540" s="75"/>
      <c r="BL540" s="75"/>
      <c r="BM540" s="75"/>
      <c r="BN540" s="75"/>
      <c r="BO540" s="75"/>
      <c r="BP540" s="75"/>
      <c r="BQ540" s="75"/>
      <c r="BR540" s="75"/>
      <c r="BS540" s="75"/>
      <c r="BT540" s="75"/>
      <c r="BU540" s="75"/>
      <c r="BV540" s="75"/>
      <c r="BW540" s="75"/>
      <c r="BX540" s="75"/>
      <c r="BY540" s="75"/>
      <c r="BZ540" s="75"/>
      <c r="CA540" s="75"/>
      <c r="CB540" s="75"/>
      <c r="CC540" s="75"/>
      <c r="CD540" s="75"/>
      <c r="CE540" s="75"/>
      <c r="CF540" s="75"/>
      <c r="CG540" s="75"/>
      <c r="CH540" s="75"/>
      <c r="CI540" s="75"/>
      <c r="CJ540" s="75"/>
      <c r="CK540" s="75"/>
      <c r="CL540" s="75"/>
      <c r="CM540" s="75"/>
      <c r="CN540" s="75"/>
      <c r="CO540" s="75"/>
      <c r="CP540" s="75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</row>
    <row r="541" spans="1:173" s="25" customFormat="1" ht="15.75" thickBot="1" x14ac:dyDescent="0.3">
      <c r="A541" s="380" t="s">
        <v>26</v>
      </c>
      <c r="B541" s="235"/>
      <c r="C541" s="236">
        <v>355</v>
      </c>
      <c r="D541" s="292"/>
      <c r="E541" s="236"/>
      <c r="F541" s="225">
        <f>SUM(F525:F540)</f>
        <v>10.220000000000001</v>
      </c>
      <c r="G541" s="225">
        <f>SUM(G525:G540)</f>
        <v>12.31</v>
      </c>
      <c r="H541" s="225">
        <f>SUM(H525:H540)</f>
        <v>39.549999999999997</v>
      </c>
      <c r="I541" s="225">
        <f>SUM(I525:I540)</f>
        <v>310</v>
      </c>
      <c r="J541" s="377"/>
      <c r="K541" s="79"/>
      <c r="L541" s="79"/>
      <c r="M541" s="79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  <c r="AH541" s="75"/>
      <c r="AI541" s="75"/>
      <c r="AJ541" s="75"/>
      <c r="AK541" s="75"/>
      <c r="AL541" s="75"/>
      <c r="AM541" s="75"/>
      <c r="AN541" s="75"/>
      <c r="AO541" s="75"/>
      <c r="AP541" s="75"/>
      <c r="AQ541" s="75"/>
      <c r="AR541" s="75"/>
      <c r="AS541" s="75"/>
      <c r="AT541" s="75"/>
      <c r="AU541" s="75"/>
      <c r="AV541" s="75"/>
      <c r="AW541" s="75"/>
      <c r="AX541" s="75"/>
      <c r="AY541" s="75"/>
      <c r="AZ541" s="75"/>
      <c r="BA541" s="75"/>
      <c r="BB541" s="75"/>
      <c r="BC541" s="75"/>
      <c r="BD541" s="75"/>
      <c r="BE541" s="75"/>
      <c r="BF541" s="75"/>
      <c r="BG541" s="75"/>
      <c r="BH541" s="75"/>
      <c r="BI541" s="75"/>
      <c r="BJ541" s="75"/>
      <c r="BK541" s="75"/>
      <c r="BL541" s="75"/>
      <c r="BM541" s="75"/>
      <c r="BN541" s="75"/>
      <c r="BO541" s="75"/>
      <c r="BP541" s="75"/>
      <c r="BQ541" s="75"/>
      <c r="BR541" s="75"/>
      <c r="BS541" s="75"/>
      <c r="BT541" s="75"/>
      <c r="BU541" s="75"/>
      <c r="BV541" s="75"/>
      <c r="BW541" s="75"/>
      <c r="BX541" s="75"/>
      <c r="BY541" s="75"/>
      <c r="BZ541" s="75"/>
      <c r="CA541" s="75"/>
      <c r="CB541" s="75"/>
      <c r="CC541" s="75"/>
      <c r="CD541" s="75"/>
      <c r="CE541" s="75"/>
      <c r="CF541" s="75"/>
      <c r="CG541" s="75"/>
      <c r="CH541" s="75"/>
      <c r="CI541" s="75"/>
      <c r="CJ541" s="75"/>
      <c r="CK541" s="75"/>
      <c r="CL541" s="75"/>
      <c r="CM541" s="75"/>
      <c r="CN541" s="75"/>
      <c r="CO541" s="75"/>
      <c r="CP541" s="75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</row>
    <row r="542" spans="1:173" x14ac:dyDescent="0.25">
      <c r="A542" s="379" t="s">
        <v>27</v>
      </c>
      <c r="C542" s="95">
        <v>125</v>
      </c>
      <c r="D542" s="100">
        <v>125</v>
      </c>
      <c r="E542" s="95">
        <v>125</v>
      </c>
      <c r="F542" s="190">
        <v>0.3</v>
      </c>
      <c r="G542" s="97">
        <v>0</v>
      </c>
      <c r="H542" s="96">
        <v>12</v>
      </c>
      <c r="I542" s="97">
        <v>49</v>
      </c>
      <c r="J542" s="297" t="s">
        <v>272</v>
      </c>
    </row>
    <row r="543" spans="1:173" ht="15.75" thickBot="1" x14ac:dyDescent="0.3">
      <c r="A543" s="379" t="s">
        <v>194</v>
      </c>
      <c r="C543" s="95"/>
      <c r="D543" s="100"/>
      <c r="E543" s="95"/>
      <c r="F543" s="190"/>
      <c r="G543" s="97"/>
      <c r="I543" s="97"/>
      <c r="J543" s="297"/>
    </row>
    <row r="544" spans="1:173" ht="15.75" thickBot="1" x14ac:dyDescent="0.3">
      <c r="A544" s="380" t="s">
        <v>26</v>
      </c>
      <c r="B544" s="235"/>
      <c r="C544" s="236">
        <v>125</v>
      </c>
      <c r="D544" s="234"/>
      <c r="E544" s="226"/>
      <c r="F544" s="224">
        <f>SUM(F542:F543)</f>
        <v>0.3</v>
      </c>
      <c r="G544" s="224">
        <f>SUM(G542:G543)</f>
        <v>0</v>
      </c>
      <c r="H544" s="224">
        <f>SUM(H542:H543)</f>
        <v>12</v>
      </c>
      <c r="I544" s="224">
        <f>SUM(I542:I543)</f>
        <v>49</v>
      </c>
      <c r="J544" s="377"/>
    </row>
    <row r="545" spans="1:168" ht="15.75" thickBot="1" x14ac:dyDescent="0.3">
      <c r="A545" s="378"/>
      <c r="B545" s="239"/>
      <c r="C545" s="240">
        <v>480</v>
      </c>
      <c r="D545" s="239"/>
      <c r="E545" s="212"/>
      <c r="F545" s="241">
        <f>F541+F544</f>
        <v>10.520000000000001</v>
      </c>
      <c r="G545" s="241">
        <f t="shared" ref="G545:I545" si="4">G541+G544</f>
        <v>12.31</v>
      </c>
      <c r="H545" s="241">
        <f t="shared" si="4"/>
        <v>51.55</v>
      </c>
      <c r="I545" s="241">
        <f t="shared" si="4"/>
        <v>359</v>
      </c>
      <c r="J545" s="376"/>
    </row>
    <row r="546" spans="1:168" x14ac:dyDescent="0.25">
      <c r="A546" s="378"/>
      <c r="B546" s="239" t="s">
        <v>28</v>
      </c>
      <c r="C546" s="389"/>
      <c r="D546" s="284"/>
      <c r="E546" s="390"/>
      <c r="F546" s="241"/>
      <c r="G546" s="211"/>
      <c r="H546" s="241"/>
      <c r="I546" s="211"/>
      <c r="J546" s="376"/>
    </row>
    <row r="547" spans="1:168" s="42" customFormat="1" x14ac:dyDescent="0.25">
      <c r="A547" s="379" t="s">
        <v>413</v>
      </c>
      <c r="B547" s="229"/>
      <c r="C547" s="230">
        <v>30</v>
      </c>
      <c r="D547" s="231"/>
      <c r="E547" s="97"/>
      <c r="F547" s="231">
        <v>0.21</v>
      </c>
      <c r="G547" s="97">
        <v>0.03</v>
      </c>
      <c r="H547" s="231">
        <v>0.56999999999999995</v>
      </c>
      <c r="I547" s="190">
        <v>3.39</v>
      </c>
      <c r="J547" s="97" t="s">
        <v>349</v>
      </c>
      <c r="K547" s="79"/>
      <c r="L547" s="79"/>
      <c r="M547" s="79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77"/>
      <c r="AO547" s="77"/>
      <c r="AP547" s="77"/>
      <c r="AQ547" s="77"/>
      <c r="AR547" s="77"/>
      <c r="AS547" s="77"/>
      <c r="AT547" s="77"/>
      <c r="AU547" s="77"/>
      <c r="AV547" s="77"/>
      <c r="AW547" s="77"/>
      <c r="AX547" s="77"/>
      <c r="AY547" s="77"/>
      <c r="AZ547" s="77"/>
      <c r="BA547" s="77"/>
      <c r="BB547" s="77"/>
      <c r="BC547" s="77"/>
      <c r="BD547" s="77"/>
      <c r="BE547" s="77"/>
      <c r="BF547" s="77"/>
      <c r="BG547" s="77"/>
      <c r="BH547" s="77"/>
      <c r="BI547" s="77"/>
      <c r="BJ547" s="77"/>
      <c r="BK547" s="77"/>
      <c r="BL547" s="77"/>
      <c r="BM547" s="77"/>
      <c r="BN547" s="77"/>
      <c r="BO547" s="77"/>
      <c r="BP547" s="77"/>
      <c r="BQ547" s="77"/>
      <c r="BR547" s="77"/>
      <c r="BS547" s="77"/>
      <c r="BT547" s="77"/>
      <c r="BU547" s="77"/>
      <c r="BV547" s="77"/>
      <c r="BW547" s="77"/>
      <c r="BX547" s="77"/>
      <c r="BY547" s="77"/>
      <c r="BZ547" s="77"/>
      <c r="CA547" s="77"/>
      <c r="CB547" s="77"/>
      <c r="CC547" s="77"/>
      <c r="CD547" s="77"/>
      <c r="CE547" s="77"/>
      <c r="CF547" s="77"/>
      <c r="CG547" s="77"/>
      <c r="CH547" s="77"/>
      <c r="CI547" s="77"/>
      <c r="CJ547" s="77"/>
      <c r="CK547" s="77"/>
      <c r="CL547" s="77"/>
      <c r="CM547" s="77"/>
      <c r="CN547" s="77"/>
      <c r="CO547" s="77"/>
      <c r="CP547" s="77"/>
      <c r="CQ547" s="77"/>
      <c r="CR547" s="77"/>
      <c r="CS547" s="77"/>
      <c r="CT547" s="77"/>
      <c r="CU547" s="77"/>
      <c r="CV547" s="77"/>
      <c r="CW547" s="77"/>
      <c r="CX547" s="77"/>
      <c r="CY547" s="77"/>
      <c r="CZ547" s="77"/>
      <c r="DA547" s="77"/>
      <c r="DB547" s="77"/>
      <c r="DC547" s="77"/>
      <c r="DD547" s="77"/>
      <c r="DE547" s="77"/>
      <c r="DF547" s="77"/>
      <c r="DG547" s="77"/>
      <c r="DH547" s="77"/>
      <c r="DI547" s="77"/>
      <c r="DJ547" s="77"/>
      <c r="DK547" s="77"/>
      <c r="DL547" s="77"/>
      <c r="DM547" s="77"/>
      <c r="DN547" s="77"/>
      <c r="DO547" s="77"/>
      <c r="DP547" s="77"/>
      <c r="DQ547" s="77"/>
      <c r="DR547" s="77"/>
      <c r="DS547" s="77"/>
      <c r="DT547" s="77"/>
      <c r="DU547" s="77"/>
      <c r="DV547" s="77"/>
      <c r="DW547" s="77"/>
      <c r="DX547" s="77"/>
      <c r="DY547" s="77"/>
      <c r="DZ547" s="77"/>
      <c r="EA547" s="77"/>
      <c r="EB547" s="77"/>
      <c r="EC547" s="77"/>
      <c r="ED547" s="77"/>
      <c r="EE547" s="77"/>
      <c r="EF547" s="77"/>
      <c r="EG547" s="77"/>
      <c r="EH547" s="77"/>
      <c r="EI547" s="77"/>
      <c r="EJ547" s="77"/>
      <c r="EK547" s="77"/>
      <c r="EL547" s="77"/>
      <c r="EM547" s="77"/>
      <c r="EN547" s="77"/>
      <c r="EO547" s="77"/>
      <c r="EP547" s="77"/>
      <c r="EQ547" s="77"/>
      <c r="ER547" s="77"/>
      <c r="ES547" s="77"/>
      <c r="ET547" s="77"/>
      <c r="EU547" s="77"/>
      <c r="EV547" s="77"/>
      <c r="EW547" s="77"/>
      <c r="EX547" s="77"/>
      <c r="EY547" s="77"/>
      <c r="EZ547" s="77"/>
      <c r="FA547" s="77"/>
      <c r="FB547" s="77"/>
      <c r="FC547" s="77"/>
      <c r="FD547" s="77"/>
      <c r="FE547" s="77"/>
      <c r="FF547" s="77"/>
      <c r="FG547" s="77"/>
      <c r="FH547" s="77"/>
      <c r="FI547" s="77"/>
      <c r="FJ547" s="77"/>
      <c r="FK547" s="77"/>
      <c r="FL547" s="77"/>
    </row>
    <row r="548" spans="1:168" s="42" customFormat="1" x14ac:dyDescent="0.25">
      <c r="A548" s="379"/>
      <c r="B548" s="229" t="s">
        <v>414</v>
      </c>
      <c r="C548" s="230"/>
      <c r="D548" s="231">
        <v>30.6</v>
      </c>
      <c r="E548" s="97">
        <v>30</v>
      </c>
      <c r="F548" s="231"/>
      <c r="G548" s="97"/>
      <c r="H548" s="231"/>
      <c r="I548" s="190"/>
      <c r="J548" s="102"/>
      <c r="K548" s="79"/>
      <c r="L548" s="79"/>
      <c r="M548" s="79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77"/>
      <c r="AO548" s="77"/>
      <c r="AP548" s="77"/>
      <c r="AQ548" s="77"/>
      <c r="AR548" s="77"/>
      <c r="AS548" s="77"/>
      <c r="AT548" s="77"/>
      <c r="AU548" s="77"/>
      <c r="AV548" s="77"/>
      <c r="AW548" s="77"/>
      <c r="AX548" s="77"/>
      <c r="AY548" s="77"/>
      <c r="AZ548" s="77"/>
      <c r="BA548" s="77"/>
      <c r="BB548" s="77"/>
      <c r="BC548" s="77"/>
      <c r="BD548" s="77"/>
      <c r="BE548" s="77"/>
      <c r="BF548" s="77"/>
      <c r="BG548" s="77"/>
      <c r="BH548" s="77"/>
      <c r="BI548" s="77"/>
      <c r="BJ548" s="77"/>
      <c r="BK548" s="77"/>
      <c r="BL548" s="77"/>
      <c r="BM548" s="77"/>
      <c r="BN548" s="77"/>
      <c r="BO548" s="77"/>
      <c r="BP548" s="77"/>
      <c r="BQ548" s="77"/>
      <c r="BR548" s="77"/>
      <c r="BS548" s="77"/>
      <c r="BT548" s="77"/>
      <c r="BU548" s="77"/>
      <c r="BV548" s="77"/>
      <c r="BW548" s="77"/>
      <c r="BX548" s="77"/>
      <c r="BY548" s="77"/>
      <c r="BZ548" s="77"/>
      <c r="CA548" s="77"/>
      <c r="CB548" s="77"/>
      <c r="CC548" s="77"/>
      <c r="CD548" s="77"/>
      <c r="CE548" s="77"/>
      <c r="CF548" s="77"/>
      <c r="CG548" s="77"/>
      <c r="CH548" s="77"/>
      <c r="CI548" s="77"/>
      <c r="CJ548" s="77"/>
      <c r="CK548" s="77"/>
      <c r="CL548" s="77"/>
      <c r="CM548" s="77"/>
      <c r="CN548" s="77"/>
      <c r="CO548" s="77"/>
      <c r="CP548" s="77"/>
      <c r="CQ548" s="77"/>
      <c r="CR548" s="77"/>
      <c r="CS548" s="77"/>
      <c r="CT548" s="77"/>
      <c r="CU548" s="77"/>
      <c r="CV548" s="77"/>
      <c r="CW548" s="77"/>
      <c r="CX548" s="77"/>
      <c r="CY548" s="77"/>
      <c r="CZ548" s="77"/>
      <c r="DA548" s="77"/>
      <c r="DB548" s="77"/>
      <c r="DC548" s="77"/>
      <c r="DD548" s="77"/>
      <c r="DE548" s="77"/>
      <c r="DF548" s="77"/>
      <c r="DG548" s="77"/>
      <c r="DH548" s="77"/>
      <c r="DI548" s="77"/>
      <c r="DJ548" s="77"/>
      <c r="DK548" s="77"/>
      <c r="DL548" s="77"/>
      <c r="DM548" s="77"/>
      <c r="DN548" s="77"/>
      <c r="DO548" s="77"/>
      <c r="DP548" s="77"/>
      <c r="DQ548" s="77"/>
      <c r="DR548" s="77"/>
      <c r="DS548" s="77"/>
      <c r="DT548" s="77"/>
      <c r="DU548" s="77"/>
      <c r="DV548" s="77"/>
      <c r="DW548" s="77"/>
      <c r="DX548" s="77"/>
      <c r="DY548" s="77"/>
      <c r="DZ548" s="77"/>
      <c r="EA548" s="77"/>
      <c r="EB548" s="77"/>
      <c r="EC548" s="77"/>
      <c r="ED548" s="77"/>
      <c r="EE548" s="77"/>
      <c r="EF548" s="77"/>
      <c r="EG548" s="77"/>
      <c r="EH548" s="77"/>
      <c r="EI548" s="77"/>
      <c r="EJ548" s="77"/>
      <c r="EK548" s="77"/>
      <c r="EL548" s="77"/>
      <c r="EM548" s="77"/>
      <c r="EN548" s="77"/>
      <c r="EO548" s="77"/>
      <c r="EP548" s="77"/>
      <c r="EQ548" s="77"/>
      <c r="ER548" s="77"/>
      <c r="ES548" s="77"/>
      <c r="ET548" s="77"/>
      <c r="EU548" s="77"/>
      <c r="EV548" s="77"/>
      <c r="EW548" s="77"/>
      <c r="EX548" s="77"/>
      <c r="EY548" s="77"/>
      <c r="EZ548" s="77"/>
      <c r="FA548" s="77"/>
      <c r="FB548" s="77"/>
      <c r="FC548" s="77"/>
      <c r="FD548" s="77"/>
      <c r="FE548" s="77"/>
      <c r="FF548" s="77"/>
      <c r="FG548" s="77"/>
      <c r="FH548" s="77"/>
      <c r="FI548" s="77"/>
      <c r="FJ548" s="77"/>
      <c r="FK548" s="77"/>
      <c r="FL548" s="77"/>
    </row>
    <row r="549" spans="1:168" ht="30" x14ac:dyDescent="0.25">
      <c r="A549" s="379" t="s">
        <v>407</v>
      </c>
      <c r="C549" s="192" t="s">
        <v>206</v>
      </c>
      <c r="D549" s="192"/>
      <c r="E549" s="386"/>
      <c r="F549" s="97">
        <v>2.87</v>
      </c>
      <c r="G549" s="97">
        <v>3.2</v>
      </c>
      <c r="H549" s="96">
        <v>15.49</v>
      </c>
      <c r="I549" s="97">
        <v>102</v>
      </c>
      <c r="J549" s="297" t="s">
        <v>213</v>
      </c>
    </row>
    <row r="550" spans="1:168" s="25" customFormat="1" x14ac:dyDescent="0.25">
      <c r="A550" s="379"/>
      <c r="B550" s="94" t="s">
        <v>203</v>
      </c>
      <c r="C550" s="192"/>
      <c r="D550" s="95">
        <v>22.61</v>
      </c>
      <c r="E550" s="100">
        <v>14.7</v>
      </c>
      <c r="F550" s="190"/>
      <c r="G550" s="190"/>
      <c r="H550" s="190"/>
      <c r="I550" s="190"/>
      <c r="J550" s="297"/>
      <c r="K550" s="79"/>
      <c r="L550" s="79"/>
      <c r="M550" s="79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  <c r="AE550" s="75"/>
      <c r="AF550" s="75"/>
      <c r="AG550" s="75"/>
      <c r="AH550" s="75"/>
      <c r="AI550" s="75"/>
      <c r="AJ550" s="75"/>
      <c r="AK550" s="75"/>
      <c r="AL550" s="75"/>
      <c r="AM550" s="75"/>
      <c r="AN550" s="75"/>
      <c r="AO550" s="75"/>
      <c r="AP550" s="75"/>
      <c r="AQ550" s="75"/>
      <c r="AR550" s="75"/>
      <c r="AS550" s="75"/>
      <c r="AT550" s="75"/>
      <c r="AU550" s="75"/>
      <c r="AV550" s="75"/>
      <c r="AW550" s="75"/>
      <c r="AX550" s="75"/>
      <c r="AY550" s="75"/>
      <c r="AZ550" s="75"/>
      <c r="BA550" s="75"/>
      <c r="BB550" s="75"/>
      <c r="BC550" s="75"/>
      <c r="BD550" s="75"/>
      <c r="BE550" s="75"/>
      <c r="BF550" s="75"/>
      <c r="BG550" s="75"/>
      <c r="BH550" s="75"/>
      <c r="BI550" s="75"/>
      <c r="BJ550" s="75"/>
      <c r="BK550" s="75"/>
      <c r="BL550" s="75"/>
      <c r="BM550" s="75"/>
      <c r="BN550" s="75"/>
      <c r="BO550" s="75"/>
      <c r="BP550" s="75"/>
      <c r="BQ550" s="75"/>
      <c r="BR550" s="75"/>
      <c r="BS550" s="75"/>
      <c r="BT550" s="75"/>
      <c r="BU550" s="75"/>
      <c r="BV550" s="75"/>
      <c r="BW550" s="75"/>
      <c r="BX550" s="75"/>
      <c r="BY550" s="75"/>
      <c r="BZ550" s="75"/>
      <c r="CA550" s="75"/>
      <c r="CB550" s="75"/>
      <c r="CC550" s="75"/>
      <c r="CD550" s="75"/>
      <c r="CE550" s="75"/>
      <c r="CF550" s="75"/>
      <c r="CG550" s="75"/>
      <c r="CH550" s="75"/>
      <c r="CI550" s="75"/>
      <c r="CJ550" s="75"/>
      <c r="CK550" s="75"/>
      <c r="CL550" s="75"/>
      <c r="CM550" s="75"/>
      <c r="CN550" s="75"/>
      <c r="CO550" s="75"/>
      <c r="CP550" s="75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</row>
    <row r="551" spans="1:168" x14ac:dyDescent="0.25">
      <c r="A551" s="379"/>
      <c r="B551" s="94" t="s">
        <v>30</v>
      </c>
      <c r="C551" s="192"/>
      <c r="D551" s="133">
        <v>39.9</v>
      </c>
      <c r="E551" s="134">
        <v>30</v>
      </c>
      <c r="F551" s="97"/>
      <c r="G551" s="97"/>
      <c r="I551" s="97"/>
      <c r="J551" s="297"/>
    </row>
    <row r="552" spans="1:168" x14ac:dyDescent="0.25">
      <c r="A552" s="379"/>
      <c r="B552" s="94" t="s">
        <v>103</v>
      </c>
      <c r="C552" s="192"/>
      <c r="D552" s="133">
        <v>15.2</v>
      </c>
      <c r="E552" s="134">
        <v>15.01</v>
      </c>
      <c r="F552" s="97"/>
      <c r="G552" s="97"/>
      <c r="I552" s="97"/>
      <c r="J552" s="297"/>
    </row>
    <row r="553" spans="1:168" x14ac:dyDescent="0.25">
      <c r="A553" s="379"/>
      <c r="B553" s="94" t="s">
        <v>32</v>
      </c>
      <c r="C553" s="192"/>
      <c r="D553" s="97">
        <v>7.98</v>
      </c>
      <c r="E553" s="134">
        <v>6</v>
      </c>
      <c r="F553" s="97"/>
      <c r="G553" s="97"/>
      <c r="I553" s="97"/>
      <c r="J553" s="297"/>
    </row>
    <row r="554" spans="1:168" x14ac:dyDescent="0.25">
      <c r="A554" s="379"/>
      <c r="B554" s="94" t="s">
        <v>33</v>
      </c>
      <c r="C554" s="192"/>
      <c r="D554" s="95">
        <v>7.14</v>
      </c>
      <c r="E554" s="134">
        <v>6</v>
      </c>
      <c r="F554" s="97"/>
      <c r="G554" s="97"/>
      <c r="I554" s="97"/>
      <c r="J554" s="297"/>
    </row>
    <row r="555" spans="1:168" x14ac:dyDescent="0.25">
      <c r="A555" s="379"/>
      <c r="B555" s="94" t="s">
        <v>34</v>
      </c>
      <c r="C555" s="192"/>
      <c r="D555" s="133">
        <v>2</v>
      </c>
      <c r="E555" s="134">
        <v>2</v>
      </c>
      <c r="F555" s="97"/>
      <c r="G555" s="97"/>
      <c r="I555" s="97"/>
      <c r="J555" s="297"/>
    </row>
    <row r="556" spans="1:168" x14ac:dyDescent="0.25">
      <c r="A556" s="379"/>
      <c r="B556" s="94" t="s">
        <v>19</v>
      </c>
      <c r="C556" s="192"/>
      <c r="D556" s="133">
        <v>1</v>
      </c>
      <c r="E556" s="134">
        <v>1</v>
      </c>
      <c r="F556" s="97"/>
      <c r="G556" s="97"/>
      <c r="I556" s="97"/>
      <c r="J556" s="297"/>
    </row>
    <row r="557" spans="1:168" x14ac:dyDescent="0.25">
      <c r="A557" s="379"/>
      <c r="B557" s="94" t="s">
        <v>17</v>
      </c>
      <c r="C557" s="192"/>
      <c r="D557" s="133">
        <v>108</v>
      </c>
      <c r="E557" s="134">
        <v>108</v>
      </c>
      <c r="F557" s="97"/>
      <c r="G557" s="97"/>
      <c r="I557" s="97"/>
      <c r="J557" s="297"/>
    </row>
    <row r="558" spans="1:168" x14ac:dyDescent="0.25">
      <c r="A558" s="379"/>
      <c r="B558" s="94" t="s">
        <v>200</v>
      </c>
      <c r="C558" s="95"/>
      <c r="D558" s="96"/>
      <c r="E558" s="97"/>
      <c r="G558" s="97"/>
      <c r="I558" s="190"/>
      <c r="J558" s="297"/>
    </row>
    <row r="559" spans="1:168" x14ac:dyDescent="0.25">
      <c r="A559" s="379"/>
      <c r="B559" s="94" t="s">
        <v>38</v>
      </c>
      <c r="C559" s="95"/>
      <c r="D559" s="96">
        <v>14.4</v>
      </c>
      <c r="E559" s="97">
        <v>12</v>
      </c>
      <c r="G559" s="97"/>
      <c r="I559" s="190"/>
      <c r="J559" s="297"/>
    </row>
    <row r="560" spans="1:168" x14ac:dyDescent="0.25">
      <c r="A560" s="379"/>
      <c r="B560" s="94" t="s">
        <v>20</v>
      </c>
      <c r="C560" s="95"/>
      <c r="D560" s="96">
        <v>2</v>
      </c>
      <c r="E560" s="97">
        <v>2</v>
      </c>
      <c r="G560" s="97"/>
      <c r="I560" s="190"/>
      <c r="J560" s="297"/>
    </row>
    <row r="561" spans="1:96" s="25" customFormat="1" x14ac:dyDescent="0.25">
      <c r="A561" s="124" t="s">
        <v>92</v>
      </c>
      <c r="B561" s="188"/>
      <c r="C561" s="408" t="s">
        <v>171</v>
      </c>
      <c r="D561" s="303"/>
      <c r="E561" s="115"/>
      <c r="F561" s="115">
        <v>10.199999999999999</v>
      </c>
      <c r="G561" s="201">
        <v>11.9</v>
      </c>
      <c r="H561" s="200">
        <v>30.7</v>
      </c>
      <c r="I561" s="115">
        <v>270</v>
      </c>
      <c r="J561" s="191" t="s">
        <v>93</v>
      </c>
      <c r="K561" s="79"/>
      <c r="L561" s="79"/>
      <c r="M561" s="79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5"/>
      <c r="AG561" s="75"/>
      <c r="AH561" s="75"/>
      <c r="AI561" s="75"/>
      <c r="AJ561" s="75"/>
      <c r="AK561" s="75"/>
      <c r="AL561" s="75"/>
      <c r="AM561" s="75"/>
      <c r="AN561" s="75"/>
      <c r="AO561" s="75"/>
      <c r="AP561" s="75"/>
      <c r="AQ561" s="75"/>
      <c r="AR561" s="75"/>
      <c r="AS561" s="75"/>
      <c r="AT561" s="75"/>
      <c r="AU561" s="75"/>
      <c r="AV561" s="75"/>
      <c r="AW561" s="75"/>
      <c r="AX561" s="75"/>
      <c r="AY561" s="75"/>
      <c r="AZ561" s="75"/>
      <c r="BA561" s="75"/>
      <c r="BB561" s="75"/>
      <c r="BC561" s="75"/>
      <c r="BD561" s="75"/>
      <c r="BE561" s="75"/>
      <c r="BF561" s="75"/>
      <c r="BG561" s="75"/>
      <c r="BH561" s="75"/>
      <c r="BI561" s="75"/>
      <c r="BJ561" s="75"/>
      <c r="BK561" s="75"/>
      <c r="BL561" s="75"/>
      <c r="BM561" s="75"/>
      <c r="BN561" s="75"/>
      <c r="BO561" s="75"/>
      <c r="BP561" s="75"/>
      <c r="BQ561" s="75"/>
      <c r="BR561" s="75"/>
      <c r="BS561" s="75"/>
      <c r="BT561" s="75"/>
      <c r="BU561" s="75"/>
      <c r="BV561" s="75"/>
      <c r="BW561" s="75"/>
      <c r="BX561" s="75"/>
      <c r="BY561" s="75"/>
      <c r="BZ561" s="75"/>
      <c r="CA561" s="75"/>
      <c r="CB561" s="75"/>
      <c r="CC561" s="75"/>
      <c r="CD561" s="75"/>
      <c r="CE561" s="75"/>
      <c r="CF561" s="75"/>
      <c r="CG561" s="75"/>
      <c r="CH561" s="75"/>
      <c r="CI561" s="75"/>
      <c r="CJ561" s="75"/>
      <c r="CK561" s="75"/>
      <c r="CL561" s="75"/>
      <c r="CM561" s="75"/>
      <c r="CN561" s="75"/>
      <c r="CO561" s="75"/>
      <c r="CP561" s="75"/>
    </row>
    <row r="562" spans="1:96" s="25" customFormat="1" x14ac:dyDescent="0.25">
      <c r="A562" s="124"/>
      <c r="B562" s="188" t="s">
        <v>143</v>
      </c>
      <c r="C562" s="408"/>
      <c r="D562" s="303">
        <v>50.2</v>
      </c>
      <c r="E562" s="115">
        <v>50.2</v>
      </c>
      <c r="F562" s="115"/>
      <c r="G562" s="201"/>
      <c r="H562" s="200"/>
      <c r="I562" s="115"/>
      <c r="J562" s="191"/>
      <c r="K562" s="79"/>
      <c r="L562" s="79"/>
      <c r="M562" s="79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5"/>
      <c r="AG562" s="75"/>
      <c r="AH562" s="75"/>
      <c r="AI562" s="75"/>
      <c r="AJ562" s="75"/>
      <c r="AK562" s="75"/>
      <c r="AL562" s="75"/>
      <c r="AM562" s="75"/>
      <c r="AN562" s="75"/>
      <c r="AO562" s="75"/>
      <c r="AP562" s="75"/>
      <c r="AQ562" s="75"/>
      <c r="AR562" s="75"/>
      <c r="AS562" s="75"/>
      <c r="AT562" s="75"/>
      <c r="AU562" s="75"/>
      <c r="AV562" s="75"/>
      <c r="AW562" s="75"/>
      <c r="AX562" s="75"/>
      <c r="AY562" s="75"/>
      <c r="AZ562" s="75"/>
      <c r="BA562" s="75"/>
      <c r="BB562" s="75"/>
      <c r="BC562" s="75"/>
      <c r="BD562" s="75"/>
      <c r="BE562" s="75"/>
      <c r="BF562" s="75"/>
      <c r="BG562" s="75"/>
      <c r="BH562" s="75"/>
      <c r="BI562" s="75"/>
      <c r="BJ562" s="75"/>
      <c r="BK562" s="75"/>
      <c r="BL562" s="75"/>
      <c r="BM562" s="75"/>
      <c r="BN562" s="75"/>
      <c r="BO562" s="75"/>
      <c r="BP562" s="75"/>
      <c r="BQ562" s="75"/>
      <c r="BR562" s="75"/>
      <c r="BS562" s="75"/>
      <c r="BT562" s="75"/>
      <c r="BU562" s="75"/>
      <c r="BV562" s="75"/>
      <c r="BW562" s="75"/>
      <c r="BX562" s="75"/>
      <c r="BY562" s="75"/>
      <c r="BZ562" s="75"/>
      <c r="CA562" s="75"/>
      <c r="CB562" s="75"/>
      <c r="CC562" s="75"/>
      <c r="CD562" s="75"/>
      <c r="CE562" s="75"/>
      <c r="CF562" s="75"/>
      <c r="CG562" s="75"/>
      <c r="CH562" s="75"/>
      <c r="CI562" s="75"/>
      <c r="CJ562" s="75"/>
      <c r="CK562" s="75"/>
      <c r="CL562" s="75"/>
      <c r="CM562" s="75"/>
      <c r="CN562" s="75"/>
      <c r="CO562" s="75"/>
      <c r="CP562" s="75"/>
    </row>
    <row r="563" spans="1:96" s="25" customFormat="1" x14ac:dyDescent="0.25">
      <c r="A563" s="124"/>
      <c r="B563" s="188" t="s">
        <v>30</v>
      </c>
      <c r="C563" s="408"/>
      <c r="D563" s="303">
        <v>164.78</v>
      </c>
      <c r="E563" s="115">
        <v>123.9</v>
      </c>
      <c r="F563" s="115"/>
      <c r="G563" s="201"/>
      <c r="H563" s="200"/>
      <c r="I563" s="115"/>
      <c r="J563" s="191"/>
      <c r="K563" s="79"/>
      <c r="L563" s="79"/>
      <c r="M563" s="79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5"/>
      <c r="AG563" s="75"/>
      <c r="AH563" s="75"/>
      <c r="AI563" s="75"/>
      <c r="AJ563" s="75"/>
      <c r="AK563" s="75"/>
      <c r="AL563" s="75"/>
      <c r="AM563" s="75"/>
      <c r="AN563" s="75"/>
      <c r="AO563" s="75"/>
      <c r="AP563" s="75"/>
      <c r="AQ563" s="75"/>
      <c r="AR563" s="75"/>
      <c r="AS563" s="75"/>
      <c r="AT563" s="75"/>
      <c r="AU563" s="75"/>
      <c r="AV563" s="75"/>
      <c r="AW563" s="75"/>
      <c r="AX563" s="75"/>
      <c r="AY563" s="75"/>
      <c r="AZ563" s="75"/>
      <c r="BA563" s="75"/>
      <c r="BB563" s="75"/>
      <c r="BC563" s="75"/>
      <c r="BD563" s="75"/>
      <c r="BE563" s="75"/>
      <c r="BF563" s="75"/>
      <c r="BG563" s="75"/>
      <c r="BH563" s="75"/>
      <c r="BI563" s="75"/>
      <c r="BJ563" s="75"/>
      <c r="BK563" s="75"/>
      <c r="BL563" s="75"/>
      <c r="BM563" s="75"/>
      <c r="BN563" s="75"/>
      <c r="BO563" s="75"/>
      <c r="BP563" s="75"/>
      <c r="BQ563" s="75"/>
      <c r="BR563" s="75"/>
      <c r="BS563" s="75"/>
      <c r="BT563" s="75"/>
      <c r="BU563" s="75"/>
      <c r="BV563" s="75"/>
      <c r="BW563" s="75"/>
      <c r="BX563" s="75"/>
      <c r="BY563" s="75"/>
      <c r="BZ563" s="75"/>
      <c r="CA563" s="75"/>
      <c r="CB563" s="75"/>
      <c r="CC563" s="75"/>
      <c r="CD563" s="75"/>
      <c r="CE563" s="75"/>
      <c r="CF563" s="75"/>
      <c r="CG563" s="75"/>
      <c r="CH563" s="75"/>
      <c r="CI563" s="75"/>
      <c r="CJ563" s="75"/>
      <c r="CK563" s="75"/>
      <c r="CL563" s="75"/>
      <c r="CM563" s="75"/>
      <c r="CN563" s="75"/>
      <c r="CO563" s="75"/>
      <c r="CP563" s="75"/>
    </row>
    <row r="564" spans="1:96" s="25" customFormat="1" x14ac:dyDescent="0.25">
      <c r="A564" s="124"/>
      <c r="B564" s="188" t="s">
        <v>33</v>
      </c>
      <c r="C564" s="408"/>
      <c r="D564" s="303">
        <v>10.6</v>
      </c>
      <c r="E564" s="115">
        <v>8.9</v>
      </c>
      <c r="F564" s="115"/>
      <c r="G564" s="201"/>
      <c r="H564" s="200"/>
      <c r="I564" s="115"/>
      <c r="J564" s="191"/>
      <c r="K564" s="79"/>
      <c r="L564" s="79"/>
      <c r="M564" s="79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5"/>
      <c r="AG564" s="75"/>
      <c r="AH564" s="75"/>
      <c r="AI564" s="75"/>
      <c r="AJ564" s="75"/>
      <c r="AK564" s="75"/>
      <c r="AL564" s="75"/>
      <c r="AM564" s="75"/>
      <c r="AN564" s="75"/>
      <c r="AO564" s="75"/>
      <c r="AP564" s="75"/>
      <c r="AQ564" s="75"/>
      <c r="AR564" s="75"/>
      <c r="AS564" s="75"/>
      <c r="AT564" s="75"/>
      <c r="AU564" s="75"/>
      <c r="AV564" s="75"/>
      <c r="AW564" s="75"/>
      <c r="AX564" s="75"/>
      <c r="AY564" s="75"/>
      <c r="AZ564" s="75"/>
      <c r="BA564" s="75"/>
      <c r="BB564" s="75"/>
      <c r="BC564" s="75"/>
      <c r="BD564" s="75"/>
      <c r="BE564" s="75"/>
      <c r="BF564" s="75"/>
      <c r="BG564" s="75"/>
      <c r="BH564" s="75"/>
      <c r="BI564" s="75"/>
      <c r="BJ564" s="75"/>
      <c r="BK564" s="75"/>
      <c r="BL564" s="75"/>
      <c r="BM564" s="75"/>
      <c r="BN564" s="75"/>
      <c r="BO564" s="75"/>
      <c r="BP564" s="75"/>
      <c r="BQ564" s="75"/>
      <c r="BR564" s="75"/>
      <c r="BS564" s="75"/>
      <c r="BT564" s="75"/>
      <c r="BU564" s="75"/>
      <c r="BV564" s="75"/>
      <c r="BW564" s="75"/>
      <c r="BX564" s="75"/>
      <c r="BY564" s="75"/>
      <c r="BZ564" s="75"/>
      <c r="CA564" s="75"/>
      <c r="CB564" s="75"/>
      <c r="CC564" s="75"/>
      <c r="CD564" s="75"/>
      <c r="CE564" s="75"/>
      <c r="CF564" s="75"/>
      <c r="CG564" s="75"/>
      <c r="CH564" s="75"/>
      <c r="CI564" s="75"/>
      <c r="CJ564" s="75"/>
      <c r="CK564" s="75"/>
      <c r="CL564" s="75"/>
      <c r="CM564" s="75"/>
      <c r="CN564" s="75"/>
      <c r="CO564" s="75"/>
      <c r="CP564" s="75"/>
    </row>
    <row r="565" spans="1:96" s="25" customFormat="1" x14ac:dyDescent="0.25">
      <c r="A565" s="124"/>
      <c r="B565" s="188" t="s">
        <v>20</v>
      </c>
      <c r="C565" s="408"/>
      <c r="D565" s="303">
        <v>1.7</v>
      </c>
      <c r="E565" s="115">
        <v>1.7</v>
      </c>
      <c r="F565" s="115"/>
      <c r="G565" s="201"/>
      <c r="H565" s="200"/>
      <c r="I565" s="115"/>
      <c r="J565" s="191"/>
      <c r="K565" s="79"/>
      <c r="L565" s="79"/>
      <c r="M565" s="79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5"/>
      <c r="AG565" s="75"/>
      <c r="AH565" s="75"/>
      <c r="AI565" s="75"/>
      <c r="AJ565" s="75"/>
      <c r="AK565" s="75"/>
      <c r="AL565" s="75"/>
      <c r="AM565" s="75"/>
      <c r="AN565" s="75"/>
      <c r="AO565" s="75"/>
      <c r="AP565" s="75"/>
      <c r="AQ565" s="75"/>
      <c r="AR565" s="75"/>
      <c r="AS565" s="75"/>
      <c r="AT565" s="75"/>
      <c r="AU565" s="75"/>
      <c r="AV565" s="75"/>
      <c r="AW565" s="75"/>
      <c r="AX565" s="75"/>
      <c r="AY565" s="75"/>
      <c r="AZ565" s="75"/>
      <c r="BA565" s="75"/>
      <c r="BB565" s="75"/>
      <c r="BC565" s="75"/>
      <c r="BD565" s="75"/>
      <c r="BE565" s="75"/>
      <c r="BF565" s="75"/>
      <c r="BG565" s="75"/>
      <c r="BH565" s="75"/>
      <c r="BI565" s="75"/>
      <c r="BJ565" s="75"/>
      <c r="BK565" s="75"/>
      <c r="BL565" s="75"/>
      <c r="BM565" s="75"/>
      <c r="BN565" s="75"/>
      <c r="BO565" s="75"/>
      <c r="BP565" s="75"/>
      <c r="BQ565" s="75"/>
      <c r="BR565" s="75"/>
      <c r="BS565" s="75"/>
      <c r="BT565" s="75"/>
      <c r="BU565" s="75"/>
      <c r="BV565" s="75"/>
      <c r="BW565" s="75"/>
      <c r="BX565" s="75"/>
      <c r="BY565" s="75"/>
      <c r="BZ565" s="75"/>
      <c r="CA565" s="75"/>
      <c r="CB565" s="75"/>
      <c r="CC565" s="75"/>
      <c r="CD565" s="75"/>
      <c r="CE565" s="75"/>
      <c r="CF565" s="75"/>
      <c r="CG565" s="75"/>
      <c r="CH565" s="75"/>
      <c r="CI565" s="75"/>
      <c r="CJ565" s="75"/>
      <c r="CK565" s="75"/>
      <c r="CL565" s="75"/>
      <c r="CM565" s="75"/>
      <c r="CN565" s="75"/>
      <c r="CO565" s="75"/>
      <c r="CP565" s="75"/>
    </row>
    <row r="566" spans="1:96" s="25" customFormat="1" x14ac:dyDescent="0.25">
      <c r="A566" s="124"/>
      <c r="B566" s="188" t="s">
        <v>19</v>
      </c>
      <c r="C566" s="408"/>
      <c r="D566" s="303">
        <v>1</v>
      </c>
      <c r="E566" s="115">
        <v>1</v>
      </c>
      <c r="F566" s="115"/>
      <c r="G566" s="201"/>
      <c r="H566" s="200"/>
      <c r="I566" s="115"/>
      <c r="J566" s="191"/>
      <c r="K566" s="79"/>
      <c r="L566" s="79"/>
      <c r="M566" s="79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5"/>
      <c r="AG566" s="75"/>
      <c r="AH566" s="75"/>
      <c r="AI566" s="75"/>
      <c r="AJ566" s="75"/>
      <c r="AK566" s="75"/>
      <c r="AL566" s="75"/>
      <c r="AM566" s="75"/>
      <c r="AN566" s="75"/>
      <c r="AO566" s="75"/>
      <c r="AP566" s="75"/>
      <c r="AQ566" s="75"/>
      <c r="AR566" s="75"/>
      <c r="AS566" s="75"/>
      <c r="AT566" s="75"/>
      <c r="AU566" s="75"/>
      <c r="AV566" s="75"/>
      <c r="AW566" s="75"/>
      <c r="AX566" s="75"/>
      <c r="AY566" s="75"/>
      <c r="AZ566" s="75"/>
      <c r="BA566" s="75"/>
      <c r="BB566" s="75"/>
      <c r="BC566" s="75"/>
      <c r="BD566" s="75"/>
      <c r="BE566" s="75"/>
      <c r="BF566" s="75"/>
      <c r="BG566" s="75"/>
      <c r="BH566" s="75"/>
      <c r="BI566" s="75"/>
      <c r="BJ566" s="75"/>
      <c r="BK566" s="75"/>
      <c r="BL566" s="75"/>
      <c r="BM566" s="75"/>
      <c r="BN566" s="75"/>
      <c r="BO566" s="75"/>
      <c r="BP566" s="75"/>
      <c r="BQ566" s="75"/>
      <c r="BR566" s="75"/>
      <c r="BS566" s="75"/>
      <c r="BT566" s="75"/>
      <c r="BU566" s="75"/>
      <c r="BV566" s="75"/>
      <c r="BW566" s="75"/>
      <c r="BX566" s="75"/>
      <c r="BY566" s="75"/>
      <c r="BZ566" s="75"/>
      <c r="CA566" s="75"/>
      <c r="CB566" s="75"/>
      <c r="CC566" s="75"/>
      <c r="CD566" s="75"/>
      <c r="CE566" s="75"/>
      <c r="CF566" s="75"/>
      <c r="CG566" s="75"/>
      <c r="CH566" s="75"/>
      <c r="CI566" s="75"/>
      <c r="CJ566" s="75"/>
      <c r="CK566" s="75"/>
      <c r="CL566" s="75"/>
      <c r="CM566" s="75"/>
      <c r="CN566" s="75"/>
      <c r="CO566" s="75"/>
      <c r="CP566" s="75"/>
    </row>
    <row r="567" spans="1:96" s="25" customFormat="1" x14ac:dyDescent="0.25">
      <c r="A567" s="124"/>
      <c r="B567" s="188" t="s">
        <v>40</v>
      </c>
      <c r="C567" s="408"/>
      <c r="D567" s="303">
        <v>1.7</v>
      </c>
      <c r="E567" s="115">
        <v>1.7</v>
      </c>
      <c r="F567" s="115"/>
      <c r="G567" s="201"/>
      <c r="H567" s="200"/>
      <c r="I567" s="115"/>
      <c r="J567" s="191"/>
      <c r="K567" s="79"/>
      <c r="L567" s="79"/>
      <c r="M567" s="79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5"/>
      <c r="AG567" s="75"/>
      <c r="AH567" s="75"/>
      <c r="AI567" s="75"/>
      <c r="AJ567" s="75"/>
      <c r="AK567" s="75"/>
      <c r="AL567" s="75"/>
      <c r="AM567" s="75"/>
      <c r="AN567" s="75"/>
      <c r="AO567" s="75"/>
      <c r="AP567" s="75"/>
      <c r="AQ567" s="75"/>
      <c r="AR567" s="75"/>
      <c r="AS567" s="75"/>
      <c r="AT567" s="75"/>
      <c r="AU567" s="75"/>
      <c r="AV567" s="75"/>
      <c r="AW567" s="75"/>
      <c r="AX567" s="75"/>
      <c r="AY567" s="75"/>
      <c r="AZ567" s="75"/>
      <c r="BA567" s="75"/>
      <c r="BB567" s="75"/>
      <c r="BC567" s="75"/>
      <c r="BD567" s="75"/>
      <c r="BE567" s="75"/>
      <c r="BF567" s="75"/>
      <c r="BG567" s="75"/>
      <c r="BH567" s="75"/>
      <c r="BI567" s="75"/>
      <c r="BJ567" s="75"/>
      <c r="BK567" s="75"/>
      <c r="BL567" s="75"/>
      <c r="BM567" s="75"/>
      <c r="BN567" s="75"/>
      <c r="BO567" s="75"/>
      <c r="BP567" s="75"/>
      <c r="BQ567" s="75"/>
      <c r="BR567" s="75"/>
      <c r="BS567" s="75"/>
      <c r="BT567" s="75"/>
      <c r="BU567" s="75"/>
      <c r="BV567" s="75"/>
      <c r="BW567" s="75"/>
      <c r="BX567" s="75"/>
      <c r="BY567" s="75"/>
      <c r="BZ567" s="75"/>
      <c r="CA567" s="75"/>
      <c r="CB567" s="75"/>
      <c r="CC567" s="75"/>
      <c r="CD567" s="75"/>
      <c r="CE567" s="75"/>
      <c r="CF567" s="75"/>
      <c r="CG567" s="75"/>
      <c r="CH567" s="75"/>
      <c r="CI567" s="75"/>
      <c r="CJ567" s="75"/>
      <c r="CK567" s="75"/>
      <c r="CL567" s="75"/>
      <c r="CM567" s="75"/>
      <c r="CN567" s="75"/>
      <c r="CO567" s="75"/>
      <c r="CP567" s="75"/>
    </row>
    <row r="568" spans="1:96" s="25" customFormat="1" x14ac:dyDescent="0.25">
      <c r="A568" s="124"/>
      <c r="B568" s="198" t="s">
        <v>94</v>
      </c>
      <c r="C568" s="408"/>
      <c r="D568" s="303"/>
      <c r="E568" s="115"/>
      <c r="F568" s="115"/>
      <c r="G568" s="201"/>
      <c r="H568" s="200"/>
      <c r="I568" s="115"/>
      <c r="J568" s="191"/>
      <c r="K568" s="79"/>
      <c r="L568" s="79"/>
      <c r="M568" s="79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5"/>
      <c r="AG568" s="75"/>
      <c r="AH568" s="75"/>
      <c r="AI568" s="75"/>
      <c r="AJ568" s="75"/>
      <c r="AK568" s="75"/>
      <c r="AL568" s="75"/>
      <c r="AM568" s="75"/>
      <c r="AN568" s="75"/>
      <c r="AO568" s="75"/>
      <c r="AP568" s="75"/>
      <c r="AQ568" s="75"/>
      <c r="AR568" s="75"/>
      <c r="AS568" s="75"/>
      <c r="AT568" s="75"/>
      <c r="AU568" s="75"/>
      <c r="AV568" s="75"/>
      <c r="AW568" s="75"/>
      <c r="AX568" s="75"/>
      <c r="AY568" s="75"/>
      <c r="AZ568" s="75"/>
      <c r="BA568" s="75"/>
      <c r="BB568" s="75"/>
      <c r="BC568" s="75"/>
      <c r="BD568" s="75"/>
      <c r="BE568" s="75"/>
      <c r="BF568" s="75"/>
      <c r="BG568" s="75"/>
      <c r="BH568" s="75"/>
      <c r="BI568" s="75"/>
      <c r="BJ568" s="75"/>
      <c r="BK568" s="75"/>
      <c r="BL568" s="75"/>
      <c r="BM568" s="75"/>
      <c r="BN568" s="75"/>
      <c r="BO568" s="75"/>
      <c r="BP568" s="75"/>
      <c r="BQ568" s="75"/>
      <c r="BR568" s="75"/>
      <c r="BS568" s="75"/>
      <c r="BT568" s="75"/>
      <c r="BU568" s="75"/>
      <c r="BV568" s="75"/>
      <c r="BW568" s="75"/>
      <c r="BX568" s="75"/>
      <c r="BY568" s="75"/>
      <c r="BZ568" s="75"/>
      <c r="CA568" s="75"/>
      <c r="CB568" s="75"/>
      <c r="CC568" s="75"/>
      <c r="CD568" s="75"/>
      <c r="CE568" s="75"/>
      <c r="CF568" s="75"/>
      <c r="CG568" s="75"/>
      <c r="CH568" s="75"/>
      <c r="CI568" s="75"/>
      <c r="CJ568" s="75"/>
      <c r="CK568" s="75"/>
      <c r="CL568" s="75"/>
      <c r="CM568" s="75"/>
      <c r="CN568" s="75"/>
      <c r="CO568" s="75"/>
      <c r="CP568" s="75"/>
    </row>
    <row r="569" spans="1:96" s="25" customFormat="1" x14ac:dyDescent="0.25">
      <c r="A569" s="124"/>
      <c r="B569" s="188" t="s">
        <v>36</v>
      </c>
      <c r="C569" s="408"/>
      <c r="D569" s="303">
        <v>3.75</v>
      </c>
      <c r="E569" s="115">
        <v>3.75</v>
      </c>
      <c r="F569" s="115"/>
      <c r="G569" s="201"/>
      <c r="H569" s="200"/>
      <c r="I569" s="115"/>
      <c r="J569" s="191"/>
      <c r="K569" s="79"/>
      <c r="L569" s="79"/>
      <c r="M569" s="79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5"/>
      <c r="AG569" s="75"/>
      <c r="AH569" s="75"/>
      <c r="AI569" s="75"/>
      <c r="AJ569" s="75"/>
      <c r="AK569" s="75"/>
      <c r="AL569" s="75"/>
      <c r="AM569" s="75"/>
      <c r="AN569" s="75"/>
      <c r="AO569" s="75"/>
      <c r="AP569" s="75"/>
      <c r="AQ569" s="75"/>
      <c r="AR569" s="75"/>
      <c r="AS569" s="75"/>
      <c r="AT569" s="75"/>
      <c r="AU569" s="75"/>
      <c r="AV569" s="75"/>
      <c r="AW569" s="75"/>
      <c r="AX569" s="75"/>
      <c r="AY569" s="75"/>
      <c r="AZ569" s="75"/>
      <c r="BA569" s="75"/>
      <c r="BB569" s="75"/>
      <c r="BC569" s="75"/>
      <c r="BD569" s="75"/>
      <c r="BE569" s="75"/>
      <c r="BF569" s="75"/>
      <c r="BG569" s="75"/>
      <c r="BH569" s="75"/>
      <c r="BI569" s="75"/>
      <c r="BJ569" s="75"/>
      <c r="BK569" s="75"/>
      <c r="BL569" s="75"/>
      <c r="BM569" s="75"/>
      <c r="BN569" s="75"/>
      <c r="BO569" s="75"/>
      <c r="BP569" s="75"/>
      <c r="BQ569" s="75"/>
      <c r="BR569" s="75"/>
      <c r="BS569" s="75"/>
      <c r="BT569" s="75"/>
      <c r="BU569" s="75"/>
      <c r="BV569" s="75"/>
      <c r="BW569" s="75"/>
      <c r="BX569" s="75"/>
      <c r="BY569" s="75"/>
      <c r="BZ569" s="75"/>
      <c r="CA569" s="75"/>
      <c r="CB569" s="75"/>
      <c r="CC569" s="75"/>
      <c r="CD569" s="75"/>
      <c r="CE569" s="75"/>
      <c r="CF569" s="75"/>
      <c r="CG569" s="75"/>
      <c r="CH569" s="75"/>
      <c r="CI569" s="75"/>
      <c r="CJ569" s="75"/>
      <c r="CK569" s="75"/>
      <c r="CL569" s="75"/>
      <c r="CM569" s="75"/>
      <c r="CN569" s="75"/>
      <c r="CO569" s="75"/>
      <c r="CP569" s="75"/>
    </row>
    <row r="570" spans="1:96" s="25" customFormat="1" x14ac:dyDescent="0.25">
      <c r="A570" s="124"/>
      <c r="B570" s="188" t="s">
        <v>43</v>
      </c>
      <c r="C570" s="408"/>
      <c r="D570" s="303">
        <v>1</v>
      </c>
      <c r="E570" s="115">
        <v>1</v>
      </c>
      <c r="F570" s="115"/>
      <c r="G570" s="201"/>
      <c r="H570" s="200"/>
      <c r="I570" s="115"/>
      <c r="J570" s="191"/>
      <c r="K570" s="79"/>
      <c r="L570" s="79"/>
      <c r="M570" s="79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  <c r="AA570" s="75"/>
      <c r="AB570" s="75"/>
      <c r="AC570" s="75"/>
      <c r="AD570" s="75"/>
      <c r="AE570" s="75"/>
      <c r="AF570" s="75"/>
      <c r="AG570" s="75"/>
      <c r="AH570" s="75"/>
      <c r="AI570" s="75"/>
      <c r="AJ570" s="75"/>
      <c r="AK570" s="75"/>
      <c r="AL570" s="75"/>
      <c r="AM570" s="75"/>
      <c r="AN570" s="75"/>
      <c r="AO570" s="75"/>
      <c r="AP570" s="75"/>
      <c r="AQ570" s="75"/>
      <c r="AR570" s="75"/>
      <c r="AS570" s="75"/>
      <c r="AT570" s="75"/>
      <c r="AU570" s="75"/>
      <c r="AV570" s="75"/>
      <c r="AW570" s="75"/>
      <c r="AX570" s="75"/>
      <c r="AY570" s="75"/>
      <c r="AZ570" s="75"/>
      <c r="BA570" s="75"/>
      <c r="BB570" s="75"/>
      <c r="BC570" s="75"/>
      <c r="BD570" s="75"/>
      <c r="BE570" s="75"/>
      <c r="BF570" s="75"/>
      <c r="BG570" s="75"/>
      <c r="BH570" s="75"/>
      <c r="BI570" s="75"/>
      <c r="BJ570" s="75"/>
      <c r="BK570" s="75"/>
      <c r="BL570" s="75"/>
      <c r="BM570" s="75"/>
      <c r="BN570" s="75"/>
      <c r="BO570" s="75"/>
      <c r="BP570" s="75"/>
      <c r="BQ570" s="75"/>
      <c r="BR570" s="75"/>
      <c r="BS570" s="75"/>
      <c r="BT570" s="75"/>
      <c r="BU570" s="75"/>
      <c r="BV570" s="75"/>
      <c r="BW570" s="75"/>
      <c r="BX570" s="75"/>
      <c r="BY570" s="75"/>
      <c r="BZ570" s="75"/>
      <c r="CA570" s="75"/>
      <c r="CB570" s="75"/>
      <c r="CC570" s="75"/>
      <c r="CD570" s="75"/>
      <c r="CE570" s="75"/>
      <c r="CF570" s="75"/>
      <c r="CG570" s="75"/>
      <c r="CH570" s="75"/>
      <c r="CI570" s="75"/>
      <c r="CJ570" s="75"/>
      <c r="CK570" s="75"/>
      <c r="CL570" s="75"/>
      <c r="CM570" s="75"/>
      <c r="CN570" s="75"/>
      <c r="CO570" s="75"/>
      <c r="CP570" s="75"/>
    </row>
    <row r="571" spans="1:96" s="25" customFormat="1" x14ac:dyDescent="0.25">
      <c r="A571" s="124"/>
      <c r="B571" s="188" t="s">
        <v>52</v>
      </c>
      <c r="C571" s="408"/>
      <c r="D571" s="303">
        <v>11</v>
      </c>
      <c r="E571" s="115">
        <v>11</v>
      </c>
      <c r="F571" s="115"/>
      <c r="G571" s="201"/>
      <c r="H571" s="200"/>
      <c r="I571" s="115"/>
      <c r="J571" s="191"/>
      <c r="K571" s="79"/>
      <c r="L571" s="79"/>
      <c r="M571" s="79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  <c r="AA571" s="75"/>
      <c r="AB571" s="75"/>
      <c r="AC571" s="75"/>
      <c r="AD571" s="75"/>
      <c r="AE571" s="75"/>
      <c r="AF571" s="75"/>
      <c r="AG571" s="75"/>
      <c r="AH571" s="75"/>
      <c r="AI571" s="75"/>
      <c r="AJ571" s="75"/>
      <c r="AK571" s="75"/>
      <c r="AL571" s="75"/>
      <c r="AM571" s="75"/>
      <c r="AN571" s="75"/>
      <c r="AO571" s="75"/>
      <c r="AP571" s="75"/>
      <c r="AQ571" s="75"/>
      <c r="AR571" s="75"/>
      <c r="AS571" s="75"/>
      <c r="AT571" s="75"/>
      <c r="AU571" s="75"/>
      <c r="AV571" s="75"/>
      <c r="AW571" s="75"/>
      <c r="AX571" s="75"/>
      <c r="AY571" s="75"/>
      <c r="AZ571" s="75"/>
      <c r="BA571" s="75"/>
      <c r="BB571" s="75"/>
      <c r="BC571" s="75"/>
      <c r="BD571" s="75"/>
      <c r="BE571" s="75"/>
      <c r="BF571" s="75"/>
      <c r="BG571" s="75"/>
      <c r="BH571" s="75"/>
      <c r="BI571" s="75"/>
      <c r="BJ571" s="75"/>
      <c r="BK571" s="75"/>
      <c r="BL571" s="75"/>
      <c r="BM571" s="75"/>
      <c r="BN571" s="75"/>
      <c r="BO571" s="75"/>
      <c r="BP571" s="75"/>
      <c r="BQ571" s="75"/>
      <c r="BR571" s="75"/>
      <c r="BS571" s="75"/>
      <c r="BT571" s="75"/>
      <c r="BU571" s="75"/>
      <c r="BV571" s="75"/>
      <c r="BW571" s="75"/>
      <c r="BX571" s="75"/>
      <c r="BY571" s="75"/>
      <c r="BZ571" s="75"/>
      <c r="CA571" s="75"/>
      <c r="CB571" s="75"/>
      <c r="CC571" s="75"/>
      <c r="CD571" s="75"/>
      <c r="CE571" s="75"/>
      <c r="CF571" s="75"/>
      <c r="CG571" s="75"/>
      <c r="CH571" s="75"/>
      <c r="CI571" s="75"/>
      <c r="CJ571" s="75"/>
      <c r="CK571" s="75"/>
      <c r="CL571" s="75"/>
      <c r="CM571" s="75"/>
      <c r="CN571" s="75"/>
      <c r="CO571" s="75"/>
      <c r="CP571" s="75"/>
    </row>
    <row r="572" spans="1:96" s="25" customFormat="1" x14ac:dyDescent="0.25">
      <c r="A572" s="124"/>
      <c r="B572" s="188" t="s">
        <v>95</v>
      </c>
      <c r="C572" s="408"/>
      <c r="D572" s="303"/>
      <c r="E572" s="115">
        <v>15</v>
      </c>
      <c r="F572" s="115"/>
      <c r="G572" s="201"/>
      <c r="H572" s="200"/>
      <c r="I572" s="115"/>
      <c r="J572" s="191"/>
      <c r="K572" s="79"/>
      <c r="L572" s="79"/>
      <c r="M572" s="79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  <c r="AA572" s="75"/>
      <c r="AB572" s="75"/>
      <c r="AC572" s="75"/>
      <c r="AD572" s="75"/>
      <c r="AE572" s="75"/>
      <c r="AF572" s="75"/>
      <c r="AG572" s="75"/>
      <c r="AH572" s="75"/>
      <c r="AI572" s="75"/>
      <c r="AJ572" s="75"/>
      <c r="AK572" s="75"/>
      <c r="AL572" s="75"/>
      <c r="AM572" s="75"/>
      <c r="AN572" s="75"/>
      <c r="AO572" s="75"/>
      <c r="AP572" s="75"/>
      <c r="AQ572" s="75"/>
      <c r="AR572" s="75"/>
      <c r="AS572" s="75"/>
      <c r="AT572" s="75"/>
      <c r="AU572" s="75"/>
      <c r="AV572" s="75"/>
      <c r="AW572" s="75"/>
      <c r="AX572" s="75"/>
      <c r="AY572" s="75"/>
      <c r="AZ572" s="75"/>
      <c r="BA572" s="75"/>
      <c r="BB572" s="75"/>
      <c r="BC572" s="75"/>
      <c r="BD572" s="75"/>
      <c r="BE572" s="75"/>
      <c r="BF572" s="75"/>
      <c r="BG572" s="75"/>
      <c r="BH572" s="75"/>
      <c r="BI572" s="75"/>
      <c r="BJ572" s="75"/>
      <c r="BK572" s="75"/>
      <c r="BL572" s="75"/>
      <c r="BM572" s="75"/>
      <c r="BN572" s="75"/>
      <c r="BO572" s="75"/>
      <c r="BP572" s="75"/>
      <c r="BQ572" s="75"/>
      <c r="BR572" s="75"/>
      <c r="BS572" s="75"/>
      <c r="BT572" s="75"/>
      <c r="BU572" s="75"/>
      <c r="BV572" s="75"/>
      <c r="BW572" s="75"/>
      <c r="BX572" s="75"/>
      <c r="BY572" s="75"/>
      <c r="BZ572" s="75"/>
      <c r="CA572" s="75"/>
      <c r="CB572" s="75"/>
      <c r="CC572" s="75"/>
      <c r="CD572" s="75"/>
      <c r="CE572" s="75"/>
      <c r="CF572" s="75"/>
      <c r="CG572" s="75"/>
      <c r="CH572" s="75"/>
      <c r="CI572" s="75"/>
      <c r="CJ572" s="75"/>
      <c r="CK572" s="75"/>
      <c r="CL572" s="75"/>
      <c r="CM572" s="75"/>
      <c r="CN572" s="75"/>
      <c r="CO572" s="75"/>
      <c r="CP572" s="75"/>
    </row>
    <row r="573" spans="1:96" s="25" customFormat="1" x14ac:dyDescent="0.25">
      <c r="A573" s="379" t="s">
        <v>431</v>
      </c>
      <c r="B573" s="94"/>
      <c r="C573" s="95">
        <v>150</v>
      </c>
      <c r="D573" s="278"/>
      <c r="E573" s="95"/>
      <c r="F573" s="190">
        <v>0.1</v>
      </c>
      <c r="G573" s="97">
        <v>0.1</v>
      </c>
      <c r="H573" s="96">
        <v>10.199999999999999</v>
      </c>
      <c r="I573" s="97">
        <v>42.1</v>
      </c>
      <c r="J573" s="297" t="s">
        <v>432</v>
      </c>
      <c r="K573" s="79"/>
      <c r="L573" s="79"/>
      <c r="M573" s="79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5"/>
      <c r="AN573" s="75"/>
      <c r="AO573" s="75"/>
      <c r="AP573" s="75"/>
      <c r="AQ573" s="75"/>
      <c r="AR573" s="75"/>
      <c r="AS573" s="75"/>
      <c r="AT573" s="75"/>
      <c r="AU573" s="75"/>
      <c r="AV573" s="75"/>
      <c r="AW573" s="75"/>
      <c r="AX573" s="75"/>
      <c r="AY573" s="75"/>
      <c r="AZ573" s="75"/>
      <c r="BA573" s="75"/>
      <c r="BB573" s="75"/>
      <c r="BC573" s="75"/>
      <c r="BD573" s="75"/>
      <c r="BE573" s="75"/>
      <c r="BF573" s="75"/>
      <c r="BG573" s="75"/>
      <c r="BH573" s="75"/>
      <c r="BI573" s="75"/>
      <c r="BJ573" s="75"/>
      <c r="BK573" s="75"/>
      <c r="BL573" s="75"/>
      <c r="BM573" s="75"/>
      <c r="BN573" s="75"/>
      <c r="BO573" s="75"/>
      <c r="BP573" s="75"/>
      <c r="BQ573" s="75"/>
      <c r="BR573" s="75"/>
      <c r="BS573" s="75"/>
      <c r="BT573" s="75"/>
      <c r="BU573" s="75"/>
      <c r="BV573" s="75"/>
      <c r="BW573" s="75"/>
      <c r="BX573" s="75"/>
      <c r="BY573" s="75"/>
      <c r="BZ573" s="75"/>
      <c r="CA573" s="75"/>
      <c r="CB573" s="75"/>
      <c r="CC573" s="75"/>
      <c r="CD573" s="75"/>
      <c r="CE573" s="75"/>
      <c r="CF573" s="75"/>
      <c r="CG573" s="75"/>
      <c r="CH573" s="75"/>
      <c r="CI573" s="75"/>
      <c r="CJ573" s="75"/>
      <c r="CK573" s="75"/>
      <c r="CL573" s="75"/>
      <c r="CM573" s="75"/>
      <c r="CN573" s="75"/>
      <c r="CO573" s="75"/>
      <c r="CP573" s="75"/>
      <c r="CQ573" s="75"/>
      <c r="CR573" s="75"/>
    </row>
    <row r="574" spans="1:96" s="25" customFormat="1" x14ac:dyDescent="0.25">
      <c r="A574" s="379"/>
      <c r="B574" s="94" t="s">
        <v>86</v>
      </c>
      <c r="C574" s="192"/>
      <c r="D574" s="278">
        <v>34</v>
      </c>
      <c r="E574" s="95">
        <v>30</v>
      </c>
      <c r="F574" s="190"/>
      <c r="G574" s="97"/>
      <c r="H574" s="96"/>
      <c r="I574" s="97"/>
      <c r="J574" s="297"/>
      <c r="K574" s="79"/>
      <c r="L574" s="79"/>
      <c r="M574" s="79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5"/>
      <c r="AN574" s="75"/>
      <c r="AO574" s="75"/>
      <c r="AP574" s="75"/>
      <c r="AQ574" s="75"/>
      <c r="AR574" s="75"/>
      <c r="AS574" s="75"/>
      <c r="AT574" s="75"/>
      <c r="AU574" s="75"/>
      <c r="AV574" s="75"/>
      <c r="AW574" s="75"/>
      <c r="AX574" s="75"/>
      <c r="AY574" s="75"/>
      <c r="AZ574" s="75"/>
      <c r="BA574" s="75"/>
      <c r="BB574" s="75"/>
      <c r="BC574" s="75"/>
      <c r="BD574" s="75"/>
      <c r="BE574" s="75"/>
      <c r="BF574" s="75"/>
      <c r="BG574" s="75"/>
      <c r="BH574" s="75"/>
      <c r="BI574" s="75"/>
      <c r="BJ574" s="75"/>
      <c r="BK574" s="75"/>
      <c r="BL574" s="75"/>
      <c r="BM574" s="75"/>
      <c r="BN574" s="75"/>
      <c r="BO574" s="75"/>
      <c r="BP574" s="75"/>
      <c r="BQ574" s="75"/>
      <c r="BR574" s="75"/>
      <c r="BS574" s="75"/>
      <c r="BT574" s="75"/>
      <c r="BU574" s="75"/>
      <c r="BV574" s="75"/>
      <c r="BW574" s="75"/>
      <c r="BX574" s="75"/>
      <c r="BY574" s="75"/>
      <c r="BZ574" s="75"/>
      <c r="CA574" s="75"/>
      <c r="CB574" s="75"/>
      <c r="CC574" s="75"/>
      <c r="CD574" s="75"/>
      <c r="CE574" s="75"/>
      <c r="CF574" s="75"/>
      <c r="CG574" s="75"/>
      <c r="CH574" s="75"/>
      <c r="CI574" s="75"/>
      <c r="CJ574" s="75"/>
      <c r="CK574" s="75"/>
      <c r="CL574" s="75"/>
      <c r="CM574" s="75"/>
      <c r="CN574" s="75"/>
      <c r="CO574" s="75"/>
      <c r="CP574" s="75"/>
      <c r="CQ574" s="75"/>
      <c r="CR574" s="75"/>
    </row>
    <row r="575" spans="1:96" s="25" customFormat="1" x14ac:dyDescent="0.25">
      <c r="A575" s="379"/>
      <c r="B575" s="94" t="s">
        <v>18</v>
      </c>
      <c r="C575" s="192"/>
      <c r="D575" s="278">
        <v>4</v>
      </c>
      <c r="E575" s="95">
        <v>4</v>
      </c>
      <c r="F575" s="190"/>
      <c r="G575" s="97"/>
      <c r="H575" s="96"/>
      <c r="I575" s="97"/>
      <c r="J575" s="297"/>
      <c r="K575" s="79"/>
      <c r="L575" s="79"/>
      <c r="M575" s="79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75"/>
      <c r="CB575" s="75"/>
      <c r="CC575" s="75"/>
      <c r="CD575" s="75"/>
      <c r="CE575" s="75"/>
      <c r="CF575" s="75"/>
      <c r="CG575" s="75"/>
      <c r="CH575" s="75"/>
      <c r="CI575" s="75"/>
      <c r="CJ575" s="75"/>
      <c r="CK575" s="75"/>
      <c r="CL575" s="75"/>
      <c r="CM575" s="75"/>
      <c r="CN575" s="75"/>
      <c r="CO575" s="75"/>
      <c r="CP575" s="75"/>
      <c r="CQ575" s="75"/>
      <c r="CR575" s="75"/>
    </row>
    <row r="576" spans="1:96" s="25" customFormat="1" x14ac:dyDescent="0.25">
      <c r="A576" s="379"/>
      <c r="B576" s="94" t="s">
        <v>17</v>
      </c>
      <c r="C576" s="192"/>
      <c r="D576" s="278">
        <v>130</v>
      </c>
      <c r="E576" s="95">
        <v>130</v>
      </c>
      <c r="F576" s="190"/>
      <c r="G576" s="97"/>
      <c r="H576" s="96"/>
      <c r="I576" s="97"/>
      <c r="J576" s="297"/>
      <c r="K576" s="79"/>
      <c r="L576" s="79"/>
      <c r="M576" s="79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75"/>
      <c r="CB576" s="75"/>
      <c r="CC576" s="75"/>
      <c r="CD576" s="75"/>
      <c r="CE576" s="75"/>
      <c r="CF576" s="75"/>
      <c r="CG576" s="75"/>
      <c r="CH576" s="75"/>
      <c r="CI576" s="75"/>
      <c r="CJ576" s="75"/>
      <c r="CK576" s="75"/>
      <c r="CL576" s="75"/>
      <c r="CM576" s="75"/>
      <c r="CN576" s="75"/>
      <c r="CO576" s="75"/>
      <c r="CP576" s="75"/>
      <c r="CQ576" s="75"/>
      <c r="CR576" s="75"/>
    </row>
    <row r="577" spans="1:173" s="25" customFormat="1" ht="15.75" thickBot="1" x14ac:dyDescent="0.3">
      <c r="A577" s="379" t="s">
        <v>46</v>
      </c>
      <c r="B577" s="94"/>
      <c r="C577" s="95">
        <v>30</v>
      </c>
      <c r="D577" s="95">
        <v>30</v>
      </c>
      <c r="E577" s="100">
        <v>30</v>
      </c>
      <c r="F577" s="95">
        <v>1.5</v>
      </c>
      <c r="G577" s="100">
        <v>0.3</v>
      </c>
      <c r="H577" s="95">
        <v>14.3</v>
      </c>
      <c r="I577" s="100">
        <v>66</v>
      </c>
      <c r="J577" s="297"/>
      <c r="K577" s="79"/>
      <c r="L577" s="79"/>
      <c r="M577" s="79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75"/>
      <c r="CB577" s="75"/>
      <c r="CC577" s="75"/>
      <c r="CD577" s="75"/>
      <c r="CE577" s="75"/>
      <c r="CF577" s="75"/>
      <c r="CG577" s="75"/>
      <c r="CH577" s="75"/>
      <c r="CI577" s="75"/>
      <c r="CJ577" s="75"/>
      <c r="CK577" s="75"/>
      <c r="CL577" s="75"/>
      <c r="CM577" s="75"/>
      <c r="CN577" s="75"/>
      <c r="CO577" s="75"/>
      <c r="CP577" s="75"/>
    </row>
    <row r="578" spans="1:173" s="25" customFormat="1" ht="15.75" thickBot="1" x14ac:dyDescent="0.3">
      <c r="A578" s="380" t="s">
        <v>26</v>
      </c>
      <c r="B578" s="235"/>
      <c r="C578" s="236">
        <v>525</v>
      </c>
      <c r="D578" s="381"/>
      <c r="E578" s="236"/>
      <c r="F578" s="225">
        <f>SUM(F547:F577)</f>
        <v>14.879999999999999</v>
      </c>
      <c r="G578" s="225">
        <f>SUM(G547:G577)</f>
        <v>15.530000000000001</v>
      </c>
      <c r="H578" s="225">
        <f>SUM(H547:H577)</f>
        <v>71.259999999999991</v>
      </c>
      <c r="I578" s="225">
        <f>SUM(I547:I577)</f>
        <v>483.49</v>
      </c>
      <c r="J578" s="377"/>
      <c r="K578" s="79"/>
      <c r="L578" s="79"/>
      <c r="M578" s="79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75"/>
      <c r="CB578" s="75"/>
      <c r="CC578" s="75"/>
      <c r="CD578" s="75"/>
      <c r="CE578" s="75"/>
      <c r="CF578" s="75"/>
      <c r="CG578" s="75"/>
      <c r="CH578" s="75"/>
      <c r="CI578" s="75"/>
      <c r="CJ578" s="75"/>
      <c r="CK578" s="75"/>
      <c r="CL578" s="75"/>
      <c r="CM578" s="75"/>
      <c r="CN578" s="75"/>
      <c r="CO578" s="75"/>
      <c r="CP578" s="75"/>
    </row>
    <row r="579" spans="1:173" s="25" customFormat="1" x14ac:dyDescent="0.25">
      <c r="A579" s="378"/>
      <c r="B579" s="239" t="s">
        <v>47</v>
      </c>
      <c r="C579" s="389"/>
      <c r="D579" s="290"/>
      <c r="E579" s="240"/>
      <c r="F579" s="211"/>
      <c r="G579" s="211"/>
      <c r="H579" s="211"/>
      <c r="I579" s="211"/>
      <c r="J579" s="376"/>
      <c r="K579" s="79"/>
      <c r="L579" s="79"/>
      <c r="M579" s="79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75"/>
      <c r="CB579" s="75"/>
      <c r="CC579" s="75"/>
      <c r="CD579" s="75"/>
      <c r="CE579" s="75"/>
      <c r="CF579" s="75"/>
      <c r="CG579" s="75"/>
      <c r="CH579" s="75"/>
      <c r="CI579" s="75"/>
      <c r="CJ579" s="75"/>
      <c r="CK579" s="75"/>
      <c r="CL579" s="75"/>
      <c r="CM579" s="75"/>
      <c r="CN579" s="75"/>
      <c r="CO579" s="75"/>
      <c r="CP579" s="75"/>
    </row>
    <row r="580" spans="1:173" s="25" customFormat="1" x14ac:dyDescent="0.25">
      <c r="A580" s="379" t="s">
        <v>71</v>
      </c>
      <c r="B580" s="94"/>
      <c r="C580" s="95">
        <v>10</v>
      </c>
      <c r="D580" s="190"/>
      <c r="E580" s="97"/>
      <c r="F580" s="201">
        <v>0.8</v>
      </c>
      <c r="G580" s="201">
        <v>2.6</v>
      </c>
      <c r="H580" s="201">
        <v>13.4</v>
      </c>
      <c r="I580" s="205">
        <v>78</v>
      </c>
      <c r="J580" s="297"/>
      <c r="K580" s="79"/>
      <c r="L580" s="79"/>
      <c r="M580" s="79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75"/>
      <c r="CB580" s="75"/>
      <c r="CC580" s="75"/>
      <c r="CD580" s="75"/>
      <c r="CE580" s="75"/>
      <c r="CF580" s="75"/>
      <c r="CG580" s="75"/>
      <c r="CH580" s="75"/>
      <c r="CI580" s="75"/>
      <c r="CJ580" s="75"/>
      <c r="CK580" s="75"/>
      <c r="CL580" s="75"/>
      <c r="CM580" s="75"/>
      <c r="CN580" s="75"/>
      <c r="CO580" s="75"/>
      <c r="CP580" s="75"/>
    </row>
    <row r="581" spans="1:173" x14ac:dyDescent="0.25">
      <c r="A581" s="379" t="s">
        <v>384</v>
      </c>
      <c r="C581" s="95"/>
      <c r="D581" s="96">
        <v>10</v>
      </c>
      <c r="E581" s="97">
        <v>10</v>
      </c>
      <c r="F581" s="190"/>
      <c r="J581" s="297"/>
    </row>
    <row r="582" spans="1:173" s="37" customFormat="1" x14ac:dyDescent="0.25">
      <c r="A582" s="379" t="s">
        <v>261</v>
      </c>
      <c r="B582" s="94"/>
      <c r="C582" s="95">
        <v>100</v>
      </c>
      <c r="D582" s="96"/>
      <c r="E582" s="97"/>
      <c r="F582" s="96">
        <v>2.2999999999999998</v>
      </c>
      <c r="G582" s="97">
        <v>2.5</v>
      </c>
      <c r="H582" s="96">
        <v>3.6</v>
      </c>
      <c r="I582" s="97">
        <v>46</v>
      </c>
      <c r="J582" s="297" t="s">
        <v>262</v>
      </c>
      <c r="K582" s="79"/>
      <c r="L582" s="79"/>
      <c r="M582" s="79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77"/>
      <c r="CB582" s="77"/>
      <c r="CC582" s="77"/>
      <c r="CD582" s="77"/>
      <c r="CE582" s="77"/>
      <c r="CF582" s="77"/>
      <c r="CG582" s="77"/>
      <c r="CH582" s="77"/>
      <c r="CI582" s="77"/>
      <c r="CJ582" s="77"/>
      <c r="CK582" s="77"/>
      <c r="CL582" s="77"/>
      <c r="CM582" s="77"/>
      <c r="CN582" s="77"/>
      <c r="CO582" s="77"/>
      <c r="CP582" s="77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  <c r="DG582" s="26"/>
      <c r="DH582" s="26"/>
      <c r="DI582" s="26"/>
      <c r="DJ582" s="26"/>
      <c r="DK582" s="26"/>
      <c r="DL582" s="26"/>
      <c r="DM582" s="26"/>
      <c r="DN582" s="26"/>
      <c r="DO582" s="26"/>
      <c r="DP582" s="26"/>
      <c r="DQ582" s="26"/>
      <c r="DR582" s="26"/>
      <c r="DS582" s="26"/>
      <c r="DT582" s="26"/>
      <c r="DU582" s="26"/>
      <c r="DV582" s="26"/>
      <c r="DW582" s="26"/>
      <c r="DX582" s="26"/>
      <c r="DY582" s="26"/>
      <c r="DZ582" s="26"/>
      <c r="EA582" s="26"/>
      <c r="EB582" s="26"/>
      <c r="EC582" s="26"/>
      <c r="ED582" s="26"/>
      <c r="EE582" s="26"/>
      <c r="EF582" s="26"/>
      <c r="EG582" s="26"/>
      <c r="EH582" s="26"/>
      <c r="EI582" s="26"/>
      <c r="EJ582" s="26"/>
      <c r="EK582" s="26"/>
      <c r="EL582" s="26"/>
      <c r="EM582" s="26"/>
      <c r="EN582" s="26"/>
      <c r="EO582" s="26"/>
      <c r="EP582" s="26"/>
      <c r="EQ582" s="26"/>
      <c r="ER582" s="26"/>
      <c r="ES582" s="26"/>
      <c r="ET582" s="26"/>
      <c r="EU582" s="26"/>
      <c r="EV582" s="26"/>
      <c r="EW582" s="26"/>
      <c r="EX582" s="26"/>
      <c r="EY582" s="26"/>
      <c r="EZ582" s="26"/>
      <c r="FA582" s="26"/>
      <c r="FB582" s="26"/>
      <c r="FC582" s="26"/>
      <c r="FD582" s="26"/>
      <c r="FE582" s="26"/>
      <c r="FF582" s="26"/>
      <c r="FG582" s="26"/>
      <c r="FH582" s="26"/>
      <c r="FI582" s="26"/>
      <c r="FJ582" s="26"/>
      <c r="FK582" s="26"/>
      <c r="FL582" s="26"/>
      <c r="FM582" s="26"/>
      <c r="FN582" s="26"/>
      <c r="FO582" s="26"/>
      <c r="FP582" s="26"/>
      <c r="FQ582" s="26"/>
    </row>
    <row r="583" spans="1:173" s="37" customFormat="1" x14ac:dyDescent="0.25">
      <c r="A583" s="379"/>
      <c r="B583" s="94" t="s">
        <v>57</v>
      </c>
      <c r="C583" s="95"/>
      <c r="D583" s="96">
        <v>105.36</v>
      </c>
      <c r="E583" s="97">
        <v>100</v>
      </c>
      <c r="F583" s="190"/>
      <c r="G583" s="97"/>
      <c r="H583" s="96"/>
      <c r="I583" s="190"/>
      <c r="J583" s="297"/>
      <c r="K583" s="79"/>
      <c r="L583" s="79"/>
      <c r="M583" s="79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77"/>
      <c r="CB583" s="77"/>
      <c r="CC583" s="77"/>
      <c r="CD583" s="77"/>
      <c r="CE583" s="77"/>
      <c r="CF583" s="77"/>
      <c r="CG583" s="77"/>
      <c r="CH583" s="77"/>
      <c r="CI583" s="77"/>
      <c r="CJ583" s="77"/>
      <c r="CK583" s="77"/>
      <c r="CL583" s="77"/>
      <c r="CM583" s="77"/>
      <c r="CN583" s="77"/>
      <c r="CO583" s="77"/>
      <c r="CP583" s="77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  <c r="DG583" s="26"/>
      <c r="DH583" s="26"/>
      <c r="DI583" s="26"/>
      <c r="DJ583" s="26"/>
      <c r="DK583" s="26"/>
      <c r="DL583" s="26"/>
      <c r="DM583" s="26"/>
      <c r="DN583" s="26"/>
      <c r="DO583" s="26"/>
      <c r="DP583" s="26"/>
      <c r="DQ583" s="26"/>
      <c r="DR583" s="26"/>
      <c r="DS583" s="26"/>
      <c r="DT583" s="26"/>
      <c r="DU583" s="26"/>
      <c r="DV583" s="26"/>
      <c r="DW583" s="26"/>
      <c r="DX583" s="26"/>
      <c r="DY583" s="26"/>
      <c r="DZ583" s="26"/>
      <c r="EA583" s="26"/>
      <c r="EB583" s="26"/>
      <c r="EC583" s="26"/>
      <c r="ED583" s="26"/>
      <c r="EE583" s="26"/>
      <c r="EF583" s="26"/>
      <c r="EG583" s="26"/>
      <c r="EH583" s="26"/>
      <c r="EI583" s="26"/>
      <c r="EJ583" s="26"/>
      <c r="EK583" s="26"/>
      <c r="EL583" s="26"/>
      <c r="EM583" s="26"/>
      <c r="EN583" s="26"/>
      <c r="EO583" s="26"/>
      <c r="EP583" s="26"/>
      <c r="EQ583" s="26"/>
      <c r="ER583" s="26"/>
      <c r="ES583" s="26"/>
      <c r="ET583" s="26"/>
      <c r="EU583" s="26"/>
      <c r="EV583" s="26"/>
      <c r="EW583" s="26"/>
      <c r="EX583" s="26"/>
      <c r="EY583" s="26"/>
      <c r="EZ583" s="26"/>
      <c r="FA583" s="26"/>
      <c r="FB583" s="26"/>
      <c r="FC583" s="26"/>
      <c r="FD583" s="26"/>
      <c r="FE583" s="26"/>
      <c r="FF583" s="26"/>
      <c r="FG583" s="26"/>
      <c r="FH583" s="26"/>
      <c r="FI583" s="26"/>
      <c r="FJ583" s="26"/>
      <c r="FK583" s="26"/>
      <c r="FL583" s="26"/>
      <c r="FM583" s="26"/>
      <c r="FN583" s="26"/>
      <c r="FO583" s="26"/>
      <c r="FP583" s="26"/>
      <c r="FQ583" s="26"/>
    </row>
    <row r="584" spans="1:173" x14ac:dyDescent="0.25">
      <c r="A584" s="124" t="s">
        <v>385</v>
      </c>
      <c r="B584" s="102"/>
      <c r="C584" s="116" t="s">
        <v>398</v>
      </c>
      <c r="D584" s="103"/>
      <c r="E584" s="104"/>
      <c r="F584" s="96">
        <v>7.2</v>
      </c>
      <c r="G584" s="97">
        <v>8.32</v>
      </c>
      <c r="H584" s="96">
        <v>22.64</v>
      </c>
      <c r="I584" s="97">
        <v>194</v>
      </c>
      <c r="J584" s="297" t="s">
        <v>258</v>
      </c>
      <c r="K584" s="102"/>
      <c r="L584" s="102"/>
      <c r="M584" s="102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</row>
    <row r="585" spans="1:173" x14ac:dyDescent="0.25">
      <c r="A585" s="124"/>
      <c r="B585" s="102" t="s">
        <v>73</v>
      </c>
      <c r="C585" s="116"/>
      <c r="D585" s="104">
        <v>72.52</v>
      </c>
      <c r="E585" s="104">
        <v>71.5</v>
      </c>
      <c r="F585" s="205"/>
      <c r="G585" s="201"/>
      <c r="H585" s="205"/>
      <c r="I585" s="201"/>
      <c r="J585" s="297"/>
      <c r="K585" s="102"/>
      <c r="L585" s="102"/>
      <c r="M585" s="102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</row>
    <row r="586" spans="1:173" s="37" customFormat="1" x14ac:dyDescent="0.25">
      <c r="A586" s="124"/>
      <c r="B586" s="102" t="s">
        <v>68</v>
      </c>
      <c r="C586" s="116"/>
      <c r="D586" s="104">
        <v>9.7799999999999994</v>
      </c>
      <c r="E586" s="104">
        <v>9.7799999999999994</v>
      </c>
      <c r="F586" s="205"/>
      <c r="G586" s="201"/>
      <c r="H586" s="205"/>
      <c r="I586" s="201"/>
      <c r="J586" s="297"/>
      <c r="K586" s="79"/>
      <c r="L586" s="79"/>
      <c r="M586" s="79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77"/>
      <c r="CB586" s="77"/>
      <c r="CC586" s="77"/>
      <c r="CD586" s="77"/>
      <c r="CE586" s="77"/>
      <c r="CF586" s="77"/>
      <c r="CG586" s="77"/>
      <c r="CH586" s="77"/>
      <c r="CI586" s="77"/>
      <c r="CJ586" s="77"/>
      <c r="CK586" s="77"/>
      <c r="CL586" s="77"/>
      <c r="CM586" s="77"/>
      <c r="CN586" s="77"/>
      <c r="CO586" s="77"/>
      <c r="CP586" s="77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  <c r="DG586" s="26"/>
      <c r="DH586" s="26"/>
      <c r="DI586" s="26"/>
      <c r="DJ586" s="26"/>
      <c r="DK586" s="26"/>
      <c r="DL586" s="26"/>
      <c r="DM586" s="26"/>
      <c r="DN586" s="26"/>
      <c r="DO586" s="26"/>
      <c r="DP586" s="26"/>
      <c r="DQ586" s="26"/>
      <c r="DR586" s="26"/>
      <c r="DS586" s="26"/>
      <c r="DT586" s="26"/>
      <c r="DU586" s="26"/>
      <c r="DV586" s="26"/>
      <c r="DW586" s="26"/>
      <c r="DX586" s="26"/>
      <c r="DY586" s="26"/>
      <c r="DZ586" s="26"/>
      <c r="EA586" s="26"/>
      <c r="EB586" s="26"/>
      <c r="EC586" s="26"/>
      <c r="ED586" s="26"/>
      <c r="EE586" s="26"/>
      <c r="EF586" s="26"/>
      <c r="EG586" s="26"/>
      <c r="EH586" s="26"/>
      <c r="EI586" s="26"/>
      <c r="EJ586" s="26"/>
      <c r="EK586" s="26"/>
      <c r="EL586" s="26"/>
      <c r="EM586" s="26"/>
      <c r="EN586" s="26"/>
      <c r="EO586" s="26"/>
      <c r="EP586" s="26"/>
      <c r="EQ586" s="26"/>
      <c r="ER586" s="26"/>
      <c r="ES586" s="26"/>
      <c r="ET586" s="26"/>
      <c r="EU586" s="26"/>
      <c r="EV586" s="26"/>
      <c r="EW586" s="26"/>
      <c r="EX586" s="26"/>
      <c r="EY586" s="26"/>
      <c r="EZ586" s="26"/>
      <c r="FA586" s="26"/>
      <c r="FB586" s="26"/>
      <c r="FC586" s="26"/>
      <c r="FD586" s="26"/>
      <c r="FE586" s="26"/>
      <c r="FF586" s="26"/>
      <c r="FG586" s="26"/>
      <c r="FH586" s="26"/>
      <c r="FI586" s="26"/>
      <c r="FJ586" s="26"/>
      <c r="FK586" s="26"/>
      <c r="FL586" s="26"/>
      <c r="FM586" s="26"/>
      <c r="FN586" s="26"/>
      <c r="FO586" s="26"/>
      <c r="FP586" s="26"/>
      <c r="FQ586" s="26"/>
    </row>
    <row r="587" spans="1:173" s="37" customFormat="1" x14ac:dyDescent="0.25">
      <c r="A587" s="124"/>
      <c r="B587" s="102" t="s">
        <v>18</v>
      </c>
      <c r="C587" s="116"/>
      <c r="D587" s="104">
        <v>6.6</v>
      </c>
      <c r="E587" s="104">
        <v>6.6</v>
      </c>
      <c r="F587" s="205"/>
      <c r="G587" s="201"/>
      <c r="H587" s="205"/>
      <c r="I587" s="201"/>
      <c r="J587" s="297"/>
      <c r="K587" s="79"/>
      <c r="L587" s="79"/>
      <c r="M587" s="79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77"/>
      <c r="CB587" s="77"/>
      <c r="CC587" s="77"/>
      <c r="CD587" s="77"/>
      <c r="CE587" s="77"/>
      <c r="CF587" s="77"/>
      <c r="CG587" s="77"/>
      <c r="CH587" s="77"/>
      <c r="CI587" s="77"/>
      <c r="CJ587" s="77"/>
      <c r="CK587" s="77"/>
      <c r="CL587" s="77"/>
      <c r="CM587" s="77"/>
      <c r="CN587" s="77"/>
      <c r="CO587" s="77"/>
      <c r="CP587" s="77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  <c r="DG587" s="26"/>
      <c r="DH587" s="26"/>
      <c r="DI587" s="26"/>
      <c r="DJ587" s="26"/>
      <c r="DK587" s="26"/>
      <c r="DL587" s="26"/>
      <c r="DM587" s="26"/>
      <c r="DN587" s="26"/>
      <c r="DO587" s="26"/>
      <c r="DP587" s="26"/>
      <c r="DQ587" s="26"/>
      <c r="DR587" s="26"/>
      <c r="DS587" s="26"/>
      <c r="DT587" s="26"/>
      <c r="DU587" s="26"/>
      <c r="DV587" s="26"/>
      <c r="DW587" s="26"/>
      <c r="DX587" s="26"/>
      <c r="DY587" s="26"/>
      <c r="DZ587" s="26"/>
      <c r="EA587" s="26"/>
      <c r="EB587" s="26"/>
      <c r="EC587" s="26"/>
      <c r="ED587" s="26"/>
      <c r="EE587" s="26"/>
      <c r="EF587" s="26"/>
      <c r="EG587" s="26"/>
      <c r="EH587" s="26"/>
      <c r="EI587" s="26"/>
      <c r="EJ587" s="26"/>
      <c r="EK587" s="26"/>
      <c r="EL587" s="26"/>
      <c r="EM587" s="26"/>
      <c r="EN587" s="26"/>
      <c r="EO587" s="26"/>
      <c r="EP587" s="26"/>
      <c r="EQ587" s="26"/>
      <c r="ER587" s="26"/>
      <c r="ES587" s="26"/>
      <c r="ET587" s="26"/>
      <c r="EU587" s="26"/>
      <c r="EV587" s="26"/>
      <c r="EW587" s="26"/>
      <c r="EX587" s="26"/>
      <c r="EY587" s="26"/>
      <c r="EZ587" s="26"/>
      <c r="FA587" s="26"/>
      <c r="FB587" s="26"/>
      <c r="FC587" s="26"/>
      <c r="FD587" s="26"/>
      <c r="FE587" s="26"/>
      <c r="FF587" s="26"/>
      <c r="FG587" s="26"/>
      <c r="FH587" s="26"/>
      <c r="FI587" s="26"/>
      <c r="FJ587" s="26"/>
      <c r="FK587" s="26"/>
      <c r="FL587" s="26"/>
      <c r="FM587" s="26"/>
      <c r="FN587" s="26"/>
      <c r="FO587" s="26"/>
      <c r="FP587" s="26"/>
      <c r="FQ587" s="26"/>
    </row>
    <row r="588" spans="1:173" s="34" customFormat="1" x14ac:dyDescent="0.25">
      <c r="A588" s="124"/>
      <c r="B588" s="102" t="s">
        <v>51</v>
      </c>
      <c r="C588" s="116"/>
      <c r="D588" s="104">
        <v>5.72</v>
      </c>
      <c r="E588" s="104">
        <v>5.72</v>
      </c>
      <c r="F588" s="205"/>
      <c r="G588" s="201"/>
      <c r="H588" s="205"/>
      <c r="I588" s="201"/>
      <c r="J588" s="297"/>
      <c r="K588" s="79"/>
      <c r="L588" s="79"/>
      <c r="M588" s="79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77"/>
      <c r="CB588" s="77"/>
      <c r="CC588" s="77"/>
      <c r="CD588" s="77"/>
      <c r="CE588" s="77"/>
      <c r="CF588" s="77"/>
      <c r="CG588" s="77"/>
      <c r="CH588" s="77"/>
      <c r="CI588" s="77"/>
      <c r="CJ588" s="77"/>
      <c r="CK588" s="77"/>
      <c r="CL588" s="77"/>
      <c r="CM588" s="77"/>
      <c r="CN588" s="77"/>
      <c r="CO588" s="77"/>
      <c r="CP588" s="77"/>
    </row>
    <row r="589" spans="1:173" s="34" customFormat="1" x14ac:dyDescent="0.25">
      <c r="A589" s="124"/>
      <c r="B589" s="102" t="s">
        <v>20</v>
      </c>
      <c r="C589" s="116"/>
      <c r="D589" s="104">
        <v>2.79</v>
      </c>
      <c r="E589" s="104">
        <v>2.79</v>
      </c>
      <c r="F589" s="205"/>
      <c r="G589" s="201"/>
      <c r="H589" s="205"/>
      <c r="I589" s="201"/>
      <c r="J589" s="297"/>
      <c r="K589" s="79"/>
      <c r="L589" s="79"/>
      <c r="M589" s="79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77"/>
      <c r="CB589" s="77"/>
      <c r="CC589" s="77"/>
      <c r="CD589" s="77"/>
      <c r="CE589" s="77"/>
      <c r="CF589" s="77"/>
      <c r="CG589" s="77"/>
      <c r="CH589" s="77"/>
      <c r="CI589" s="77"/>
      <c r="CJ589" s="77"/>
      <c r="CK589" s="77"/>
      <c r="CL589" s="77"/>
      <c r="CM589" s="77"/>
      <c r="CN589" s="77"/>
      <c r="CO589" s="77"/>
      <c r="CP589" s="77"/>
    </row>
    <row r="590" spans="1:173" s="34" customFormat="1" x14ac:dyDescent="0.25">
      <c r="A590" s="124"/>
      <c r="B590" s="102" t="s">
        <v>36</v>
      </c>
      <c r="C590" s="116"/>
      <c r="D590" s="104">
        <v>2.88</v>
      </c>
      <c r="E590" s="104">
        <v>2.88</v>
      </c>
      <c r="F590" s="205"/>
      <c r="G590" s="201"/>
      <c r="H590" s="205"/>
      <c r="I590" s="201"/>
      <c r="J590" s="297"/>
      <c r="K590" s="79"/>
      <c r="L590" s="79"/>
      <c r="M590" s="79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</row>
    <row r="591" spans="1:173" s="34" customFormat="1" x14ac:dyDescent="0.25">
      <c r="A591" s="124"/>
      <c r="B591" s="102" t="s">
        <v>79</v>
      </c>
      <c r="C591" s="116"/>
      <c r="D591" s="103"/>
      <c r="E591" s="104">
        <v>130</v>
      </c>
      <c r="F591" s="205"/>
      <c r="G591" s="201"/>
      <c r="H591" s="205"/>
      <c r="I591" s="115"/>
      <c r="J591" s="297"/>
      <c r="K591" s="79"/>
      <c r="L591" s="79"/>
      <c r="M591" s="79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77"/>
      <c r="CB591" s="77"/>
      <c r="CC591" s="77"/>
      <c r="CD591" s="77"/>
      <c r="CE591" s="77"/>
      <c r="CF591" s="77"/>
      <c r="CG591" s="77"/>
      <c r="CH591" s="77"/>
      <c r="CI591" s="77"/>
      <c r="CJ591" s="77"/>
      <c r="CK591" s="77"/>
      <c r="CL591" s="77"/>
      <c r="CM591" s="77"/>
      <c r="CN591" s="77"/>
      <c r="CO591" s="77"/>
      <c r="CP591" s="77"/>
    </row>
    <row r="592" spans="1:173" s="34" customFormat="1" ht="22.5" customHeight="1" x14ac:dyDescent="0.25">
      <c r="A592" s="124"/>
      <c r="B592" s="102" t="s">
        <v>202</v>
      </c>
      <c r="C592" s="116"/>
      <c r="D592" s="103">
        <v>10</v>
      </c>
      <c r="E592" s="104">
        <v>10</v>
      </c>
      <c r="F592" s="205"/>
      <c r="G592" s="201"/>
      <c r="H592" s="205"/>
      <c r="I592" s="115"/>
      <c r="J592" s="297"/>
      <c r="K592" s="79"/>
      <c r="L592" s="79"/>
      <c r="M592" s="79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77"/>
      <c r="CB592" s="77"/>
      <c r="CC592" s="77"/>
      <c r="CD592" s="77"/>
      <c r="CE592" s="77"/>
      <c r="CF592" s="77"/>
      <c r="CG592" s="77"/>
      <c r="CH592" s="77"/>
      <c r="CI592" s="77"/>
      <c r="CJ592" s="77"/>
      <c r="CK592" s="77"/>
      <c r="CL592" s="77"/>
      <c r="CM592" s="77"/>
      <c r="CN592" s="77"/>
      <c r="CO592" s="77"/>
      <c r="CP592" s="77"/>
    </row>
    <row r="593" spans="1:109" s="34" customFormat="1" x14ac:dyDescent="0.25">
      <c r="A593" s="379" t="s">
        <v>74</v>
      </c>
      <c r="B593" s="94"/>
      <c r="C593" s="192" t="s">
        <v>316</v>
      </c>
      <c r="D593" s="134"/>
      <c r="E593" s="133"/>
      <c r="F593" s="190">
        <v>0.09</v>
      </c>
      <c r="G593" s="97">
        <v>0.01</v>
      </c>
      <c r="H593" s="96">
        <v>8.5</v>
      </c>
      <c r="I593" s="190">
        <v>34.5</v>
      </c>
      <c r="J593" s="297" t="s">
        <v>164</v>
      </c>
      <c r="K593" s="79"/>
      <c r="L593" s="79"/>
      <c r="M593" s="79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  <c r="AU593" s="77"/>
      <c r="AV593" s="77"/>
      <c r="AW593" s="77"/>
      <c r="AX593" s="77"/>
      <c r="AY593" s="77"/>
      <c r="AZ593" s="77"/>
      <c r="BA593" s="77"/>
      <c r="BB593" s="77"/>
      <c r="BC593" s="77"/>
      <c r="BD593" s="77"/>
      <c r="BE593" s="77"/>
      <c r="BF593" s="77"/>
      <c r="BG593" s="77"/>
      <c r="BH593" s="77"/>
      <c r="BI593" s="77"/>
      <c r="BJ593" s="77"/>
      <c r="BK593" s="77"/>
      <c r="BL593" s="77"/>
      <c r="BM593" s="77"/>
      <c r="BN593" s="77"/>
      <c r="BO593" s="77"/>
      <c r="BP593" s="77"/>
      <c r="BQ593" s="77"/>
      <c r="BR593" s="77"/>
      <c r="BS593" s="77"/>
      <c r="BT593" s="77"/>
      <c r="BU593" s="77"/>
      <c r="BV593" s="77"/>
      <c r="BW593" s="77"/>
      <c r="BX593" s="77"/>
      <c r="BY593" s="77"/>
      <c r="BZ593" s="77"/>
      <c r="CA593" s="77"/>
      <c r="CB593" s="77"/>
      <c r="CC593" s="77"/>
      <c r="CD593" s="77"/>
      <c r="CE593" s="77"/>
      <c r="CF593" s="77"/>
      <c r="CG593" s="77"/>
      <c r="CH593" s="77"/>
      <c r="CI593" s="77"/>
      <c r="CJ593" s="77"/>
      <c r="CK593" s="77"/>
      <c r="CL593" s="77"/>
      <c r="CM593" s="77"/>
      <c r="CN593" s="77"/>
      <c r="CO593" s="77"/>
      <c r="CP593" s="77"/>
    </row>
    <row r="594" spans="1:109" s="34" customFormat="1" x14ac:dyDescent="0.25">
      <c r="A594" s="379"/>
      <c r="B594" s="94" t="s">
        <v>59</v>
      </c>
      <c r="C594" s="192"/>
      <c r="D594" s="100">
        <v>0.3</v>
      </c>
      <c r="E594" s="95">
        <v>0.3</v>
      </c>
      <c r="F594" s="190"/>
      <c r="G594" s="97"/>
      <c r="H594" s="96"/>
      <c r="I594" s="190"/>
      <c r="J594" s="297"/>
      <c r="K594" s="79"/>
      <c r="L594" s="79"/>
      <c r="M594" s="79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  <c r="AU594" s="77"/>
      <c r="AV594" s="77"/>
      <c r="AW594" s="77"/>
      <c r="AX594" s="77"/>
      <c r="AY594" s="77"/>
      <c r="AZ594" s="77"/>
      <c r="BA594" s="77"/>
      <c r="BB594" s="77"/>
      <c r="BC594" s="77"/>
      <c r="BD594" s="77"/>
      <c r="BE594" s="77"/>
      <c r="BF594" s="77"/>
      <c r="BG594" s="77"/>
      <c r="BH594" s="77"/>
      <c r="BI594" s="77"/>
      <c r="BJ594" s="77"/>
      <c r="BK594" s="77"/>
      <c r="BL594" s="77"/>
      <c r="BM594" s="77"/>
      <c r="BN594" s="77"/>
      <c r="BO594" s="77"/>
      <c r="BP594" s="77"/>
      <c r="BQ594" s="77"/>
      <c r="BR594" s="77"/>
      <c r="BS594" s="77"/>
      <c r="BT594" s="77"/>
      <c r="BU594" s="77"/>
      <c r="BV594" s="77"/>
      <c r="BW594" s="77"/>
      <c r="BX594" s="77"/>
      <c r="BY594" s="77"/>
      <c r="BZ594" s="77"/>
      <c r="CA594" s="77"/>
      <c r="CB594" s="77"/>
      <c r="CC594" s="77"/>
      <c r="CD594" s="77"/>
      <c r="CE594" s="77"/>
      <c r="CF594" s="77"/>
      <c r="CG594" s="77"/>
      <c r="CH594" s="77"/>
      <c r="CI594" s="77"/>
      <c r="CJ594" s="77"/>
      <c r="CK594" s="77"/>
      <c r="CL594" s="77"/>
      <c r="CM594" s="77"/>
      <c r="CN594" s="77"/>
      <c r="CO594" s="77"/>
      <c r="CP594" s="77"/>
    </row>
    <row r="595" spans="1:109" s="34" customFormat="1" x14ac:dyDescent="0.25">
      <c r="A595" s="379"/>
      <c r="B595" s="94" t="s">
        <v>18</v>
      </c>
      <c r="C595" s="192"/>
      <c r="D595" s="100">
        <v>4</v>
      </c>
      <c r="E595" s="95">
        <v>4</v>
      </c>
      <c r="F595" s="190"/>
      <c r="G595" s="97"/>
      <c r="H595" s="190"/>
      <c r="I595" s="190"/>
      <c r="J595" s="297"/>
      <c r="K595" s="79"/>
      <c r="L595" s="79"/>
      <c r="M595" s="79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  <c r="AU595" s="77"/>
      <c r="AV595" s="77"/>
      <c r="AW595" s="77"/>
      <c r="AX595" s="77"/>
      <c r="AY595" s="77"/>
      <c r="AZ595" s="77"/>
      <c r="BA595" s="77"/>
      <c r="BB595" s="77"/>
      <c r="BC595" s="77"/>
      <c r="BD595" s="77"/>
      <c r="BE595" s="77"/>
      <c r="BF595" s="77"/>
      <c r="BG595" s="77"/>
      <c r="BH595" s="77"/>
      <c r="BI595" s="77"/>
      <c r="BJ595" s="77"/>
      <c r="BK595" s="77"/>
      <c r="BL595" s="77"/>
      <c r="BM595" s="77"/>
      <c r="BN595" s="77"/>
      <c r="BO595" s="77"/>
      <c r="BP595" s="77"/>
      <c r="BQ595" s="77"/>
      <c r="BR595" s="77"/>
      <c r="BS595" s="77"/>
      <c r="BT595" s="77"/>
      <c r="BU595" s="77"/>
      <c r="BV595" s="77"/>
      <c r="BW595" s="77"/>
      <c r="BX595" s="77"/>
      <c r="BY595" s="77"/>
      <c r="BZ595" s="77"/>
      <c r="CA595" s="77"/>
      <c r="CB595" s="77"/>
      <c r="CC595" s="77"/>
      <c r="CD595" s="77"/>
      <c r="CE595" s="77"/>
      <c r="CF595" s="77"/>
      <c r="CG595" s="77"/>
      <c r="CH595" s="77"/>
      <c r="CI595" s="77"/>
      <c r="CJ595" s="77"/>
      <c r="CK595" s="77"/>
      <c r="CL595" s="77"/>
      <c r="CM595" s="77"/>
      <c r="CN595" s="77"/>
      <c r="CO595" s="77"/>
      <c r="CP595" s="77"/>
    </row>
    <row r="596" spans="1:109" s="34" customFormat="1" x14ac:dyDescent="0.25">
      <c r="A596" s="379"/>
      <c r="B596" s="94" t="s">
        <v>75</v>
      </c>
      <c r="C596" s="192"/>
      <c r="D596" s="278">
        <v>4.0999999999999996</v>
      </c>
      <c r="E596" s="95">
        <v>4</v>
      </c>
      <c r="F596" s="97"/>
      <c r="G596" s="96"/>
      <c r="H596" s="97"/>
      <c r="I596" s="96"/>
      <c r="J596" s="297"/>
      <c r="K596" s="79"/>
      <c r="L596" s="79"/>
      <c r="M596" s="79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77"/>
      <c r="CB596" s="77"/>
      <c r="CC596" s="77"/>
      <c r="CD596" s="77"/>
      <c r="CE596" s="77"/>
      <c r="CF596" s="77"/>
      <c r="CG596" s="77"/>
      <c r="CH596" s="77"/>
      <c r="CI596" s="77"/>
      <c r="CJ596" s="77"/>
      <c r="CK596" s="77"/>
      <c r="CL596" s="77"/>
      <c r="CM596" s="77"/>
      <c r="CN596" s="77"/>
      <c r="CO596" s="77"/>
      <c r="CP596" s="77"/>
    </row>
    <row r="597" spans="1:109" x14ac:dyDescent="0.25">
      <c r="A597" s="379"/>
      <c r="B597" s="94" t="s">
        <v>17</v>
      </c>
      <c r="C597" s="192"/>
      <c r="D597" s="133">
        <v>150</v>
      </c>
      <c r="E597" s="133">
        <v>150</v>
      </c>
      <c r="F597" s="97"/>
      <c r="H597" s="97"/>
      <c r="J597" s="297"/>
    </row>
    <row r="598" spans="1:109" ht="15.75" thickBot="1" x14ac:dyDescent="0.3">
      <c r="A598" s="379" t="s">
        <v>38</v>
      </c>
      <c r="C598" s="95">
        <v>20</v>
      </c>
      <c r="D598" s="278">
        <v>20</v>
      </c>
      <c r="E598" s="95">
        <v>20</v>
      </c>
      <c r="F598" s="133">
        <v>1.6</v>
      </c>
      <c r="G598" s="134">
        <v>0.2</v>
      </c>
      <c r="H598" s="194">
        <v>9.8000000000000007</v>
      </c>
      <c r="I598" s="382">
        <v>47</v>
      </c>
      <c r="J598" s="297"/>
    </row>
    <row r="599" spans="1:109" ht="15.75" thickBot="1" x14ac:dyDescent="0.3">
      <c r="A599" s="380" t="s">
        <v>26</v>
      </c>
      <c r="B599" s="235"/>
      <c r="C599" s="236">
        <v>408</v>
      </c>
      <c r="D599" s="225"/>
      <c r="E599" s="224"/>
      <c r="F599" s="225">
        <f>SUM(F580:F598)</f>
        <v>11.99</v>
      </c>
      <c r="G599" s="225">
        <f>SUM(G580:G598)</f>
        <v>13.629999999999999</v>
      </c>
      <c r="H599" s="225">
        <f>SUM(H580:H598)</f>
        <v>57.94</v>
      </c>
      <c r="I599" s="225">
        <f>SUM(I580:I598)</f>
        <v>399.5</v>
      </c>
      <c r="J599" s="377"/>
    </row>
    <row r="600" spans="1:109" ht="15.75" thickBot="1" x14ac:dyDescent="0.3">
      <c r="A600" s="380" t="s">
        <v>60</v>
      </c>
      <c r="B600" s="235"/>
      <c r="C600" s="292">
        <f>C541+C544+C578+C599</f>
        <v>1413</v>
      </c>
      <c r="D600" s="260"/>
      <c r="E600" s="224"/>
      <c r="F600" s="225">
        <f>F541+F544+F578+F599</f>
        <v>37.39</v>
      </c>
      <c r="G600" s="225">
        <f>G541+G544+G578+G599</f>
        <v>41.47</v>
      </c>
      <c r="H600" s="225">
        <f>H541+H544+H578+H599</f>
        <v>180.75</v>
      </c>
      <c r="I600" s="225">
        <f>I541+I544+I578+I599</f>
        <v>1241.99</v>
      </c>
      <c r="J600" s="377"/>
    </row>
    <row r="601" spans="1:109" x14ac:dyDescent="0.25">
      <c r="C601" s="239"/>
      <c r="D601" s="94"/>
      <c r="E601" s="262"/>
      <c r="J601" s="387"/>
    </row>
    <row r="602" spans="1:109" s="27" customFormat="1" ht="15.75" thickBot="1" x14ac:dyDescent="0.3">
      <c r="A602" s="375" t="s">
        <v>113</v>
      </c>
      <c r="B602" s="94"/>
      <c r="C602" s="245"/>
      <c r="D602" s="94"/>
      <c r="E602" s="94"/>
      <c r="F602" s="96"/>
      <c r="G602" s="96"/>
      <c r="H602" s="96"/>
      <c r="I602" s="96"/>
      <c r="J602" s="388"/>
      <c r="K602" s="85"/>
      <c r="L602" s="85"/>
      <c r="M602" s="85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81"/>
      <c r="AG602" s="81"/>
      <c r="AH602" s="81"/>
      <c r="AI602" s="81"/>
      <c r="AJ602" s="81"/>
      <c r="AK602" s="81"/>
      <c r="AL602" s="81"/>
      <c r="AM602" s="81"/>
      <c r="AN602" s="81"/>
      <c r="AO602" s="81"/>
      <c r="AP602" s="81"/>
      <c r="AQ602" s="81"/>
      <c r="AR602" s="81"/>
      <c r="AS602" s="81"/>
      <c r="AT602" s="81"/>
      <c r="AU602" s="81"/>
      <c r="AV602" s="81"/>
      <c r="AW602" s="81"/>
      <c r="AX602" s="81"/>
      <c r="AY602" s="81"/>
      <c r="AZ602" s="81"/>
      <c r="BA602" s="81"/>
      <c r="BB602" s="81"/>
      <c r="BC602" s="81"/>
      <c r="BD602" s="81"/>
      <c r="BE602" s="81"/>
      <c r="BF602" s="81"/>
      <c r="BG602" s="81"/>
      <c r="BH602" s="81"/>
      <c r="BI602" s="81"/>
      <c r="BJ602" s="81"/>
      <c r="BK602" s="81"/>
      <c r="BL602" s="81"/>
      <c r="BM602" s="81"/>
      <c r="BN602" s="81"/>
      <c r="BO602" s="81"/>
      <c r="BP602" s="81"/>
      <c r="BQ602" s="81"/>
      <c r="BR602" s="81"/>
      <c r="BS602" s="81"/>
      <c r="BT602" s="81"/>
      <c r="BU602" s="81"/>
      <c r="BV602" s="81"/>
      <c r="BW602" s="81"/>
      <c r="BX602" s="81"/>
      <c r="BY602" s="81"/>
      <c r="BZ602" s="81"/>
      <c r="CA602" s="81"/>
      <c r="CB602" s="81"/>
      <c r="CC602" s="81"/>
      <c r="CD602" s="81"/>
      <c r="CE602" s="81"/>
      <c r="CF602" s="81"/>
      <c r="CG602" s="81"/>
      <c r="CH602" s="81"/>
      <c r="CI602" s="81"/>
      <c r="CJ602" s="81"/>
      <c r="CK602" s="81"/>
      <c r="CL602" s="81"/>
      <c r="CM602" s="81"/>
      <c r="CN602" s="81"/>
      <c r="CO602" s="81"/>
      <c r="CP602" s="81"/>
    </row>
    <row r="603" spans="1:109" ht="30" x14ac:dyDescent="0.25">
      <c r="A603" s="486" t="s">
        <v>234</v>
      </c>
      <c r="B603" s="487"/>
      <c r="C603" s="488" t="s">
        <v>230</v>
      </c>
      <c r="D603" s="210" t="s">
        <v>3</v>
      </c>
      <c r="E603" s="211" t="s">
        <v>3</v>
      </c>
      <c r="F603" s="463" t="s">
        <v>231</v>
      </c>
      <c r="G603" s="464"/>
      <c r="H603" s="465"/>
      <c r="I603" s="210" t="s">
        <v>4</v>
      </c>
      <c r="J603" s="376" t="s">
        <v>232</v>
      </c>
    </row>
    <row r="604" spans="1:109" ht="15.75" thickBot="1" x14ac:dyDescent="0.3">
      <c r="A604" s="491" t="s">
        <v>233</v>
      </c>
      <c r="B604" s="492"/>
      <c r="C604" s="489"/>
      <c r="D604" s="216" t="s">
        <v>5</v>
      </c>
      <c r="E604" s="217" t="s">
        <v>5</v>
      </c>
      <c r="F604" s="218"/>
      <c r="G604" s="219"/>
      <c r="H604" s="220"/>
      <c r="I604" s="216" t="s">
        <v>6</v>
      </c>
      <c r="J604" s="297"/>
    </row>
    <row r="605" spans="1:109" ht="15.75" thickBot="1" x14ac:dyDescent="0.3">
      <c r="A605" s="493"/>
      <c r="B605" s="494"/>
      <c r="C605" s="490"/>
      <c r="D605" s="224" t="s">
        <v>7</v>
      </c>
      <c r="E605" s="224" t="s">
        <v>8</v>
      </c>
      <c r="F605" s="224" t="s">
        <v>9</v>
      </c>
      <c r="G605" s="224" t="s">
        <v>10</v>
      </c>
      <c r="H605" s="225" t="s">
        <v>11</v>
      </c>
      <c r="I605" s="225" t="s">
        <v>12</v>
      </c>
      <c r="J605" s="377"/>
    </row>
    <row r="606" spans="1:109" x14ac:dyDescent="0.25">
      <c r="A606" s="378"/>
      <c r="B606" s="239" t="s">
        <v>13</v>
      </c>
      <c r="C606" s="240"/>
      <c r="D606" s="393"/>
      <c r="E606" s="212"/>
      <c r="F606" s="210"/>
      <c r="G606" s="211"/>
      <c r="H606" s="241"/>
      <c r="I606" s="210"/>
      <c r="J606" s="376"/>
    </row>
    <row r="607" spans="1:109" s="25" customFormat="1" x14ac:dyDescent="0.25">
      <c r="A607" s="379" t="s">
        <v>363</v>
      </c>
      <c r="B607" s="94"/>
      <c r="C607" s="95">
        <v>180</v>
      </c>
      <c r="D607" s="190"/>
      <c r="E607" s="97"/>
      <c r="F607" s="97">
        <v>8.01</v>
      </c>
      <c r="G607" s="97">
        <v>7.56</v>
      </c>
      <c r="H607" s="97">
        <v>29.61</v>
      </c>
      <c r="I607" s="190">
        <v>219</v>
      </c>
      <c r="J607" s="297" t="s">
        <v>367</v>
      </c>
      <c r="K607" s="79"/>
      <c r="L607" s="79"/>
      <c r="M607" s="79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5"/>
      <c r="AN607" s="75"/>
      <c r="AO607" s="75"/>
      <c r="AP607" s="75"/>
      <c r="AQ607" s="75"/>
      <c r="AR607" s="75"/>
      <c r="AS607" s="75"/>
      <c r="AT607" s="75"/>
      <c r="AU607" s="75"/>
      <c r="AV607" s="75"/>
      <c r="AW607" s="75"/>
      <c r="AX607" s="75"/>
      <c r="AY607" s="75"/>
      <c r="AZ607" s="75"/>
      <c r="BA607" s="75"/>
      <c r="BB607" s="75"/>
      <c r="BC607" s="75"/>
      <c r="BD607" s="75"/>
      <c r="BE607" s="75"/>
      <c r="BF607" s="75"/>
      <c r="BG607" s="75"/>
      <c r="BH607" s="75"/>
      <c r="BI607" s="75"/>
      <c r="BJ607" s="75"/>
      <c r="BK607" s="75"/>
      <c r="BL607" s="75"/>
      <c r="BM607" s="75"/>
      <c r="BN607" s="75"/>
      <c r="BO607" s="75"/>
      <c r="BP607" s="75"/>
      <c r="BQ607" s="75"/>
      <c r="BR607" s="75"/>
      <c r="BS607" s="75"/>
      <c r="BT607" s="75"/>
      <c r="BU607" s="75"/>
      <c r="BV607" s="75"/>
      <c r="BW607" s="75"/>
      <c r="BX607" s="75"/>
      <c r="BY607" s="75"/>
      <c r="BZ607" s="75"/>
      <c r="CA607" s="75"/>
      <c r="CB607" s="75"/>
      <c r="CC607" s="75"/>
      <c r="CD607" s="75"/>
      <c r="CE607" s="75"/>
      <c r="CF607" s="75"/>
      <c r="CG607" s="75"/>
      <c r="CH607" s="75"/>
      <c r="CI607" s="75"/>
      <c r="CJ607" s="75"/>
      <c r="CK607" s="75"/>
      <c r="CL607" s="75"/>
      <c r="CM607" s="75"/>
      <c r="CN607" s="75"/>
      <c r="CO607" s="75"/>
      <c r="CP607" s="75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</row>
    <row r="608" spans="1:109" s="25" customFormat="1" x14ac:dyDescent="0.25">
      <c r="A608" s="379"/>
      <c r="B608" s="94" t="s">
        <v>298</v>
      </c>
      <c r="C608" s="99"/>
      <c r="D608" s="190">
        <v>14</v>
      </c>
      <c r="E608" s="97">
        <v>14</v>
      </c>
      <c r="F608" s="97"/>
      <c r="G608" s="97"/>
      <c r="H608" s="97"/>
      <c r="I608" s="190"/>
      <c r="J608" s="297"/>
      <c r="K608" s="79"/>
      <c r="L608" s="79"/>
      <c r="M608" s="79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5"/>
      <c r="AN608" s="75"/>
      <c r="AO608" s="75"/>
      <c r="AP608" s="75"/>
      <c r="AQ608" s="75"/>
      <c r="AR608" s="75"/>
      <c r="AS608" s="75"/>
      <c r="AT608" s="75"/>
      <c r="AU608" s="75"/>
      <c r="AV608" s="75"/>
      <c r="AW608" s="75"/>
      <c r="AX608" s="75"/>
      <c r="AY608" s="75"/>
      <c r="AZ608" s="75"/>
      <c r="BA608" s="75"/>
      <c r="BB608" s="75"/>
      <c r="BC608" s="75"/>
      <c r="BD608" s="75"/>
      <c r="BE608" s="75"/>
      <c r="BF608" s="75"/>
      <c r="BG608" s="75"/>
      <c r="BH608" s="75"/>
      <c r="BI608" s="75"/>
      <c r="BJ608" s="75"/>
      <c r="BK608" s="75"/>
      <c r="BL608" s="75"/>
      <c r="BM608" s="75"/>
      <c r="BN608" s="75"/>
      <c r="BO608" s="75"/>
      <c r="BP608" s="75"/>
      <c r="BQ608" s="75"/>
      <c r="BR608" s="75"/>
      <c r="BS608" s="75"/>
      <c r="BT608" s="75"/>
      <c r="BU608" s="75"/>
      <c r="BV608" s="75"/>
      <c r="BW608" s="75"/>
      <c r="BX608" s="75"/>
      <c r="BY608" s="75"/>
      <c r="BZ608" s="75"/>
      <c r="CA608" s="75"/>
      <c r="CB608" s="75"/>
      <c r="CC608" s="75"/>
      <c r="CD608" s="75"/>
      <c r="CE608" s="75"/>
      <c r="CF608" s="75"/>
      <c r="CG608" s="75"/>
      <c r="CH608" s="75"/>
      <c r="CI608" s="75"/>
      <c r="CJ608" s="75"/>
      <c r="CK608" s="75"/>
      <c r="CL608" s="75"/>
      <c r="CM608" s="75"/>
      <c r="CN608" s="75"/>
      <c r="CO608" s="75"/>
      <c r="CP608" s="75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</row>
    <row r="609" spans="1:173" s="25" customFormat="1" x14ac:dyDescent="0.25">
      <c r="A609" s="379"/>
      <c r="B609" s="94" t="s">
        <v>18</v>
      </c>
      <c r="C609" s="99"/>
      <c r="D609" s="190">
        <v>1</v>
      </c>
      <c r="E609" s="97">
        <v>1</v>
      </c>
      <c r="F609" s="97"/>
      <c r="G609" s="97"/>
      <c r="H609" s="97"/>
      <c r="I609" s="190"/>
      <c r="J609" s="297"/>
      <c r="K609" s="79"/>
      <c r="L609" s="79"/>
      <c r="M609" s="79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  <c r="AV609" s="75"/>
      <c r="AW609" s="75"/>
      <c r="AX609" s="75"/>
      <c r="AY609" s="75"/>
      <c r="AZ609" s="75"/>
      <c r="BA609" s="75"/>
      <c r="BB609" s="75"/>
      <c r="BC609" s="75"/>
      <c r="BD609" s="75"/>
      <c r="BE609" s="75"/>
      <c r="BF609" s="75"/>
      <c r="BG609" s="75"/>
      <c r="BH609" s="75"/>
      <c r="BI609" s="75"/>
      <c r="BJ609" s="75"/>
      <c r="BK609" s="75"/>
      <c r="BL609" s="75"/>
      <c r="BM609" s="75"/>
      <c r="BN609" s="75"/>
      <c r="BO609" s="75"/>
      <c r="BP609" s="75"/>
      <c r="BQ609" s="75"/>
      <c r="BR609" s="75"/>
      <c r="BS609" s="75"/>
      <c r="BT609" s="75"/>
      <c r="BU609" s="75"/>
      <c r="BV609" s="75"/>
      <c r="BW609" s="75"/>
      <c r="BX609" s="75"/>
      <c r="BY609" s="75"/>
      <c r="BZ609" s="75"/>
      <c r="CA609" s="75"/>
      <c r="CB609" s="75"/>
      <c r="CC609" s="75"/>
      <c r="CD609" s="75"/>
      <c r="CE609" s="75"/>
      <c r="CF609" s="75"/>
      <c r="CG609" s="75"/>
      <c r="CH609" s="75"/>
      <c r="CI609" s="75"/>
      <c r="CJ609" s="75"/>
      <c r="CK609" s="75"/>
      <c r="CL609" s="75"/>
      <c r="CM609" s="75"/>
      <c r="CN609" s="75"/>
      <c r="CO609" s="75"/>
      <c r="CP609" s="75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</row>
    <row r="610" spans="1:173" s="25" customFormat="1" x14ac:dyDescent="0.25">
      <c r="A610" s="379"/>
      <c r="B610" s="94" t="s">
        <v>16</v>
      </c>
      <c r="C610" s="99"/>
      <c r="D610" s="190">
        <v>136</v>
      </c>
      <c r="E610" s="97">
        <v>136</v>
      </c>
      <c r="F610" s="97"/>
      <c r="G610" s="97"/>
      <c r="H610" s="97"/>
      <c r="I610" s="190"/>
      <c r="J610" s="297"/>
      <c r="K610" s="79"/>
      <c r="L610" s="79"/>
      <c r="M610" s="79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  <c r="AV610" s="75"/>
      <c r="AW610" s="75"/>
      <c r="AX610" s="75"/>
      <c r="AY610" s="75"/>
      <c r="AZ610" s="75"/>
      <c r="BA610" s="75"/>
      <c r="BB610" s="75"/>
      <c r="BC610" s="75"/>
      <c r="BD610" s="75"/>
      <c r="BE610" s="75"/>
      <c r="BF610" s="75"/>
      <c r="BG610" s="75"/>
      <c r="BH610" s="75"/>
      <c r="BI610" s="75"/>
      <c r="BJ610" s="75"/>
      <c r="BK610" s="75"/>
      <c r="BL610" s="75"/>
      <c r="BM610" s="75"/>
      <c r="BN610" s="75"/>
      <c r="BO610" s="75"/>
      <c r="BP610" s="75"/>
      <c r="BQ610" s="75"/>
      <c r="BR610" s="75"/>
      <c r="BS610" s="75"/>
      <c r="BT610" s="75"/>
      <c r="BU610" s="75"/>
      <c r="BV610" s="75"/>
      <c r="BW610" s="75"/>
      <c r="BX610" s="75"/>
      <c r="BY610" s="75"/>
      <c r="BZ610" s="75"/>
      <c r="CA610" s="75"/>
      <c r="CB610" s="75"/>
      <c r="CC610" s="75"/>
      <c r="CD610" s="75"/>
      <c r="CE610" s="75"/>
      <c r="CF610" s="75"/>
      <c r="CG610" s="75"/>
      <c r="CH610" s="75"/>
      <c r="CI610" s="75"/>
      <c r="CJ610" s="75"/>
      <c r="CK610" s="75"/>
      <c r="CL610" s="75"/>
      <c r="CM610" s="75"/>
      <c r="CN610" s="75"/>
      <c r="CO610" s="75"/>
      <c r="CP610" s="75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</row>
    <row r="611" spans="1:173" s="25" customFormat="1" x14ac:dyDescent="0.25">
      <c r="A611" s="379"/>
      <c r="B611" s="94" t="s">
        <v>17</v>
      </c>
      <c r="C611" s="99"/>
      <c r="D611" s="97">
        <v>30</v>
      </c>
      <c r="E611" s="97">
        <v>30</v>
      </c>
      <c r="F611" s="190"/>
      <c r="G611" s="97"/>
      <c r="H611" s="96"/>
      <c r="I611" s="190"/>
      <c r="J611" s="297"/>
      <c r="K611" s="79"/>
      <c r="L611" s="79"/>
      <c r="M611" s="79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5"/>
      <c r="AN611" s="75"/>
      <c r="AO611" s="75"/>
      <c r="AP611" s="75"/>
      <c r="AQ611" s="75"/>
      <c r="AR611" s="75"/>
      <c r="AS611" s="75"/>
      <c r="AT611" s="75"/>
      <c r="AU611" s="75"/>
      <c r="AV611" s="75"/>
      <c r="AW611" s="75"/>
      <c r="AX611" s="75"/>
      <c r="AY611" s="75"/>
      <c r="AZ611" s="75"/>
      <c r="BA611" s="75"/>
      <c r="BB611" s="75"/>
      <c r="BC611" s="75"/>
      <c r="BD611" s="75"/>
      <c r="BE611" s="75"/>
      <c r="BF611" s="75"/>
      <c r="BG611" s="75"/>
      <c r="BH611" s="75"/>
      <c r="BI611" s="75"/>
      <c r="BJ611" s="75"/>
      <c r="BK611" s="75"/>
      <c r="BL611" s="75"/>
      <c r="BM611" s="75"/>
      <c r="BN611" s="75"/>
      <c r="BO611" s="75"/>
      <c r="BP611" s="75"/>
      <c r="BQ611" s="75"/>
      <c r="BR611" s="75"/>
      <c r="BS611" s="75"/>
      <c r="BT611" s="75"/>
      <c r="BU611" s="75"/>
      <c r="BV611" s="75"/>
      <c r="BW611" s="75"/>
      <c r="BX611" s="75"/>
      <c r="BY611" s="75"/>
      <c r="BZ611" s="75"/>
      <c r="CA611" s="75"/>
      <c r="CB611" s="75"/>
      <c r="CC611" s="75"/>
      <c r="CD611" s="75"/>
      <c r="CE611" s="75"/>
      <c r="CF611" s="75"/>
      <c r="CG611" s="75"/>
      <c r="CH611" s="75"/>
      <c r="CI611" s="75"/>
      <c r="CJ611" s="75"/>
      <c r="CK611" s="75"/>
      <c r="CL611" s="75"/>
      <c r="CM611" s="75"/>
      <c r="CN611" s="75"/>
      <c r="CO611" s="75"/>
      <c r="CP611" s="75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</row>
    <row r="612" spans="1:173" s="25" customFormat="1" x14ac:dyDescent="0.25">
      <c r="A612" s="379"/>
      <c r="B612" s="94" t="s">
        <v>20</v>
      </c>
      <c r="C612" s="95"/>
      <c r="D612" s="96">
        <v>1</v>
      </c>
      <c r="E612" s="97">
        <v>1</v>
      </c>
      <c r="F612" s="190"/>
      <c r="G612" s="97"/>
      <c r="H612" s="96"/>
      <c r="I612" s="190"/>
      <c r="J612" s="297"/>
      <c r="K612" s="79"/>
      <c r="L612" s="79"/>
      <c r="M612" s="79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5"/>
      <c r="BJ612" s="75"/>
      <c r="BK612" s="75"/>
      <c r="BL612" s="75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75"/>
      <c r="CB612" s="75"/>
      <c r="CC612" s="75"/>
      <c r="CD612" s="75"/>
      <c r="CE612" s="75"/>
      <c r="CF612" s="75"/>
      <c r="CG612" s="75"/>
      <c r="CH612" s="75"/>
      <c r="CI612" s="75"/>
      <c r="CJ612" s="75"/>
      <c r="CK612" s="75"/>
      <c r="CL612" s="75"/>
      <c r="CM612" s="75"/>
      <c r="CN612" s="75"/>
      <c r="CO612" s="75"/>
      <c r="CP612" s="75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</row>
    <row r="613" spans="1:173" s="25" customFormat="1" x14ac:dyDescent="0.25">
      <c r="A613" s="379"/>
      <c r="B613" s="94" t="s">
        <v>19</v>
      </c>
      <c r="C613" s="95"/>
      <c r="D613" s="96">
        <v>1</v>
      </c>
      <c r="E613" s="97">
        <v>1</v>
      </c>
      <c r="F613" s="190"/>
      <c r="G613" s="97"/>
      <c r="H613" s="96"/>
      <c r="I613" s="190"/>
      <c r="J613" s="297"/>
      <c r="K613" s="79"/>
      <c r="L613" s="79"/>
      <c r="M613" s="79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75"/>
      <c r="CB613" s="75"/>
      <c r="CC613" s="75"/>
      <c r="CD613" s="75"/>
      <c r="CE613" s="75"/>
      <c r="CF613" s="75"/>
      <c r="CG613" s="75"/>
      <c r="CH613" s="75"/>
      <c r="CI613" s="75"/>
      <c r="CJ613" s="75"/>
      <c r="CK613" s="75"/>
      <c r="CL613" s="75"/>
      <c r="CM613" s="75"/>
      <c r="CN613" s="75"/>
      <c r="CO613" s="75"/>
      <c r="CP613" s="75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</row>
    <row r="614" spans="1:173" s="35" customFormat="1" x14ac:dyDescent="0.25">
      <c r="A614" s="124" t="s">
        <v>160</v>
      </c>
      <c r="B614" s="102"/>
      <c r="C614" s="104" t="s">
        <v>264</v>
      </c>
      <c r="D614" s="232"/>
      <c r="E614" s="199"/>
      <c r="F614" s="115">
        <v>0.05</v>
      </c>
      <c r="G614" s="201">
        <v>0.01</v>
      </c>
      <c r="H614" s="205">
        <v>4.42</v>
      </c>
      <c r="I614" s="201">
        <v>18</v>
      </c>
      <c r="J614" s="297" t="s">
        <v>257</v>
      </c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  <c r="AC614" s="79"/>
      <c r="AD614" s="79"/>
      <c r="AE614" s="79"/>
      <c r="AF614" s="79"/>
      <c r="AG614" s="79"/>
      <c r="AH614" s="79"/>
      <c r="AI614" s="79"/>
      <c r="AJ614" s="79"/>
      <c r="AK614" s="79"/>
      <c r="AL614" s="79"/>
      <c r="AM614" s="79"/>
      <c r="AN614" s="79"/>
      <c r="AO614" s="79"/>
      <c r="AP614" s="79"/>
      <c r="AQ614" s="79"/>
      <c r="AR614" s="79"/>
      <c r="AS614" s="79"/>
      <c r="AT614" s="79"/>
      <c r="AU614" s="79"/>
      <c r="AV614" s="79"/>
      <c r="AW614" s="79"/>
      <c r="AX614" s="79"/>
      <c r="AY614" s="79"/>
      <c r="AZ614" s="79"/>
      <c r="BA614" s="79"/>
      <c r="BB614" s="79"/>
      <c r="BC614" s="79"/>
      <c r="BD614" s="79"/>
      <c r="BE614" s="79"/>
      <c r="BF614" s="79"/>
      <c r="BG614" s="79"/>
      <c r="BH614" s="79"/>
      <c r="BI614" s="79"/>
      <c r="BJ614" s="79"/>
      <c r="BK614" s="79"/>
      <c r="BL614" s="79"/>
      <c r="BM614" s="79"/>
      <c r="BN614" s="79"/>
      <c r="BO614" s="79"/>
      <c r="BP614" s="79"/>
      <c r="BQ614" s="79"/>
      <c r="BR614" s="79"/>
      <c r="BS614" s="79"/>
      <c r="BT614" s="79"/>
      <c r="BU614" s="79"/>
      <c r="BV614" s="79"/>
      <c r="BW614" s="79"/>
      <c r="BX614" s="79"/>
      <c r="BY614" s="79"/>
      <c r="BZ614" s="79"/>
      <c r="CA614" s="79"/>
      <c r="CB614" s="79"/>
      <c r="CC614" s="79"/>
      <c r="CD614" s="79"/>
      <c r="CE614" s="79"/>
      <c r="CF614" s="79"/>
      <c r="CG614" s="79"/>
      <c r="CH614" s="79"/>
      <c r="CI614" s="79"/>
      <c r="CJ614" s="79"/>
      <c r="CK614" s="79"/>
      <c r="CL614" s="79"/>
      <c r="CM614" s="79"/>
      <c r="CN614" s="79"/>
      <c r="CO614" s="79"/>
      <c r="CP614" s="79"/>
    </row>
    <row r="615" spans="1:173" s="35" customFormat="1" x14ac:dyDescent="0.25">
      <c r="A615" s="124"/>
      <c r="B615" s="102" t="s">
        <v>59</v>
      </c>
      <c r="C615" s="116"/>
      <c r="D615" s="103">
        <v>0.2</v>
      </c>
      <c r="E615" s="104">
        <v>0.2</v>
      </c>
      <c r="F615" s="115"/>
      <c r="G615" s="115"/>
      <c r="H615" s="201"/>
      <c r="I615" s="201"/>
      <c r="J615" s="297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  <c r="AC615" s="79"/>
      <c r="AD615" s="79"/>
      <c r="AE615" s="79"/>
      <c r="AF615" s="79"/>
      <c r="AG615" s="79"/>
      <c r="AH615" s="79"/>
      <c r="AI615" s="79"/>
      <c r="AJ615" s="79"/>
      <c r="AK615" s="79"/>
      <c r="AL615" s="79"/>
      <c r="AM615" s="79"/>
      <c r="AN615" s="79"/>
      <c r="AO615" s="79"/>
      <c r="AP615" s="79"/>
      <c r="AQ615" s="79"/>
      <c r="AR615" s="79"/>
      <c r="AS615" s="79"/>
      <c r="AT615" s="79"/>
      <c r="AU615" s="79"/>
      <c r="AV615" s="79"/>
      <c r="AW615" s="79"/>
      <c r="AX615" s="79"/>
      <c r="AY615" s="79"/>
      <c r="AZ615" s="79"/>
      <c r="BA615" s="79"/>
      <c r="BB615" s="79"/>
      <c r="BC615" s="79"/>
      <c r="BD615" s="79"/>
      <c r="BE615" s="79"/>
      <c r="BF615" s="79"/>
      <c r="BG615" s="79"/>
      <c r="BH615" s="79"/>
      <c r="BI615" s="79"/>
      <c r="BJ615" s="79"/>
      <c r="BK615" s="79"/>
      <c r="BL615" s="79"/>
      <c r="BM615" s="79"/>
      <c r="BN615" s="79"/>
      <c r="BO615" s="79"/>
      <c r="BP615" s="79"/>
      <c r="BQ615" s="79"/>
      <c r="BR615" s="79"/>
      <c r="BS615" s="79"/>
      <c r="BT615" s="79"/>
      <c r="BU615" s="79"/>
      <c r="BV615" s="79"/>
      <c r="BW615" s="79"/>
      <c r="BX615" s="79"/>
      <c r="BY615" s="79"/>
      <c r="BZ615" s="79"/>
      <c r="CA615" s="79"/>
      <c r="CB615" s="79"/>
      <c r="CC615" s="79"/>
      <c r="CD615" s="79"/>
      <c r="CE615" s="79"/>
      <c r="CF615" s="79"/>
      <c r="CG615" s="79"/>
      <c r="CH615" s="79"/>
      <c r="CI615" s="79"/>
      <c r="CJ615" s="79"/>
      <c r="CK615" s="79"/>
      <c r="CL615" s="79"/>
      <c r="CM615" s="79"/>
      <c r="CN615" s="79"/>
      <c r="CO615" s="79"/>
      <c r="CP615" s="79"/>
    </row>
    <row r="616" spans="1:173" s="35" customFormat="1" x14ac:dyDescent="0.25">
      <c r="A616" s="124"/>
      <c r="B616" s="102" t="s">
        <v>50</v>
      </c>
      <c r="C616" s="116"/>
      <c r="D616" s="103">
        <v>4</v>
      </c>
      <c r="E616" s="104">
        <v>4</v>
      </c>
      <c r="F616" s="115"/>
      <c r="G616" s="115"/>
      <c r="H616" s="201"/>
      <c r="I616" s="115"/>
      <c r="J616" s="297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  <c r="AC616" s="79"/>
      <c r="AD616" s="79"/>
      <c r="AE616" s="79"/>
      <c r="AF616" s="79"/>
      <c r="AG616" s="79"/>
      <c r="AH616" s="79"/>
      <c r="AI616" s="79"/>
      <c r="AJ616" s="79"/>
      <c r="AK616" s="79"/>
      <c r="AL616" s="79"/>
      <c r="AM616" s="79"/>
      <c r="AN616" s="79"/>
      <c r="AO616" s="79"/>
      <c r="AP616" s="79"/>
      <c r="AQ616" s="79"/>
      <c r="AR616" s="79"/>
      <c r="AS616" s="79"/>
      <c r="AT616" s="79"/>
      <c r="AU616" s="79"/>
      <c r="AV616" s="79"/>
      <c r="AW616" s="79"/>
      <c r="AX616" s="79"/>
      <c r="AY616" s="79"/>
      <c r="AZ616" s="79"/>
      <c r="BA616" s="79"/>
      <c r="BB616" s="79"/>
      <c r="BC616" s="79"/>
      <c r="BD616" s="79"/>
      <c r="BE616" s="79"/>
      <c r="BF616" s="79"/>
      <c r="BG616" s="79"/>
      <c r="BH616" s="79"/>
      <c r="BI616" s="79"/>
      <c r="BJ616" s="79"/>
      <c r="BK616" s="79"/>
      <c r="BL616" s="79"/>
      <c r="BM616" s="79"/>
      <c r="BN616" s="79"/>
      <c r="BO616" s="79"/>
      <c r="BP616" s="79"/>
      <c r="BQ616" s="79"/>
      <c r="BR616" s="79"/>
      <c r="BS616" s="79"/>
      <c r="BT616" s="79"/>
      <c r="BU616" s="79"/>
      <c r="BV616" s="79"/>
      <c r="BW616" s="79"/>
      <c r="BX616" s="79"/>
      <c r="BY616" s="79"/>
      <c r="BZ616" s="79"/>
      <c r="CA616" s="79"/>
      <c r="CB616" s="79"/>
      <c r="CC616" s="79"/>
      <c r="CD616" s="79"/>
      <c r="CE616" s="79"/>
      <c r="CF616" s="79"/>
      <c r="CG616" s="79"/>
      <c r="CH616" s="79"/>
      <c r="CI616" s="79"/>
      <c r="CJ616" s="79"/>
      <c r="CK616" s="79"/>
      <c r="CL616" s="79"/>
      <c r="CM616" s="79"/>
      <c r="CN616" s="79"/>
      <c r="CO616" s="79"/>
      <c r="CP616" s="79"/>
    </row>
    <row r="617" spans="1:173" s="35" customFormat="1" x14ac:dyDescent="0.25">
      <c r="A617" s="124"/>
      <c r="B617" s="102" t="s">
        <v>17</v>
      </c>
      <c r="C617" s="116"/>
      <c r="D617" s="103">
        <v>160</v>
      </c>
      <c r="E617" s="104">
        <v>160</v>
      </c>
      <c r="F617" s="115"/>
      <c r="G617" s="115"/>
      <c r="H617" s="201"/>
      <c r="I617" s="115"/>
      <c r="J617" s="297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  <c r="AC617" s="79"/>
      <c r="AD617" s="79"/>
      <c r="AE617" s="79"/>
      <c r="AF617" s="79"/>
      <c r="AG617" s="79"/>
      <c r="AH617" s="79"/>
      <c r="AI617" s="79"/>
      <c r="AJ617" s="79"/>
      <c r="AK617" s="79"/>
      <c r="AL617" s="79"/>
      <c r="AM617" s="79"/>
      <c r="AN617" s="79"/>
      <c r="AO617" s="79"/>
      <c r="AP617" s="79"/>
      <c r="AQ617" s="79"/>
      <c r="AR617" s="79"/>
      <c r="AS617" s="79"/>
      <c r="AT617" s="79"/>
      <c r="AU617" s="79"/>
      <c r="AV617" s="79"/>
      <c r="AW617" s="79"/>
      <c r="AX617" s="79"/>
      <c r="AY617" s="79"/>
      <c r="AZ617" s="79"/>
      <c r="BA617" s="79"/>
      <c r="BB617" s="79"/>
      <c r="BC617" s="79"/>
      <c r="BD617" s="79"/>
      <c r="BE617" s="79"/>
      <c r="BF617" s="79"/>
      <c r="BG617" s="79"/>
      <c r="BH617" s="79"/>
      <c r="BI617" s="79"/>
      <c r="BJ617" s="79"/>
      <c r="BK617" s="79"/>
      <c r="BL617" s="79"/>
      <c r="BM617" s="79"/>
      <c r="BN617" s="79"/>
      <c r="BO617" s="79"/>
      <c r="BP617" s="79"/>
      <c r="BQ617" s="79"/>
      <c r="BR617" s="79"/>
      <c r="BS617" s="79"/>
      <c r="BT617" s="79"/>
      <c r="BU617" s="79"/>
      <c r="BV617" s="79"/>
      <c r="BW617" s="79"/>
      <c r="BX617" s="79"/>
      <c r="BY617" s="79"/>
      <c r="BZ617" s="79"/>
      <c r="CA617" s="79"/>
      <c r="CB617" s="79"/>
      <c r="CC617" s="79"/>
      <c r="CD617" s="79"/>
      <c r="CE617" s="79"/>
      <c r="CF617" s="79"/>
      <c r="CG617" s="79"/>
      <c r="CH617" s="79"/>
      <c r="CI617" s="79"/>
      <c r="CJ617" s="79"/>
      <c r="CK617" s="79"/>
      <c r="CL617" s="79"/>
      <c r="CM617" s="79"/>
      <c r="CN617" s="79"/>
      <c r="CO617" s="79"/>
      <c r="CP617" s="79"/>
    </row>
    <row r="618" spans="1:173" s="25" customFormat="1" x14ac:dyDescent="0.25">
      <c r="A618" s="379" t="s">
        <v>161</v>
      </c>
      <c r="B618" s="94"/>
      <c r="C618" s="192" t="s">
        <v>320</v>
      </c>
      <c r="D618" s="189"/>
      <c r="E618" s="191"/>
      <c r="F618" s="190">
        <v>3.5</v>
      </c>
      <c r="G618" s="97">
        <v>5.95</v>
      </c>
      <c r="H618" s="96">
        <v>12.9</v>
      </c>
      <c r="I618" s="190">
        <v>119.6</v>
      </c>
      <c r="J618" s="297" t="s">
        <v>162</v>
      </c>
      <c r="K618" s="79"/>
      <c r="L618" s="79"/>
      <c r="M618" s="79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  <c r="AE618" s="75"/>
      <c r="AF618" s="75"/>
      <c r="AG618" s="75"/>
      <c r="AH618" s="75"/>
      <c r="AI618" s="75"/>
      <c r="AJ618" s="75"/>
      <c r="AK618" s="75"/>
      <c r="AL618" s="75"/>
      <c r="AM618" s="75"/>
      <c r="AN618" s="75"/>
      <c r="AO618" s="75"/>
      <c r="AP618" s="75"/>
      <c r="AQ618" s="75"/>
      <c r="AR618" s="75"/>
      <c r="AS618" s="75"/>
      <c r="AT618" s="75"/>
      <c r="AU618" s="75"/>
      <c r="AV618" s="75"/>
      <c r="AW618" s="75"/>
      <c r="AX618" s="75"/>
      <c r="AY618" s="75"/>
      <c r="AZ618" s="75"/>
      <c r="BA618" s="75"/>
      <c r="BB618" s="75"/>
      <c r="BC618" s="75"/>
      <c r="BD618" s="75"/>
      <c r="BE618" s="75"/>
      <c r="BF618" s="75"/>
      <c r="BG618" s="75"/>
      <c r="BH618" s="75"/>
      <c r="BI618" s="75"/>
      <c r="BJ618" s="75"/>
      <c r="BK618" s="75"/>
      <c r="BL618" s="75"/>
      <c r="BM618" s="75"/>
      <c r="BN618" s="75"/>
      <c r="BO618" s="75"/>
      <c r="BP618" s="75"/>
      <c r="BQ618" s="75"/>
      <c r="BR618" s="75"/>
      <c r="BS618" s="75"/>
      <c r="BT618" s="75"/>
      <c r="BU618" s="75"/>
      <c r="BV618" s="75"/>
      <c r="BW618" s="75"/>
      <c r="BX618" s="75"/>
      <c r="BY618" s="75"/>
      <c r="BZ618" s="75"/>
      <c r="CA618" s="75"/>
      <c r="CB618" s="75"/>
      <c r="CC618" s="75"/>
      <c r="CD618" s="75"/>
      <c r="CE618" s="75"/>
      <c r="CF618" s="75"/>
      <c r="CG618" s="75"/>
      <c r="CH618" s="75"/>
      <c r="CI618" s="75"/>
      <c r="CJ618" s="75"/>
      <c r="CK618" s="75"/>
      <c r="CL618" s="75"/>
      <c r="CM618" s="75"/>
      <c r="CN618" s="75"/>
      <c r="CO618" s="75"/>
      <c r="CP618" s="75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</row>
    <row r="619" spans="1:173" s="25" customFormat="1" x14ac:dyDescent="0.25">
      <c r="A619" s="379"/>
      <c r="B619" s="94" t="s">
        <v>25</v>
      </c>
      <c r="C619" s="95"/>
      <c r="D619" s="99">
        <v>25</v>
      </c>
      <c r="E619" s="95">
        <v>25</v>
      </c>
      <c r="F619" s="190"/>
      <c r="G619" s="97"/>
      <c r="H619" s="97"/>
      <c r="I619" s="190"/>
      <c r="J619" s="297"/>
      <c r="K619" s="79"/>
      <c r="L619" s="79"/>
      <c r="M619" s="79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  <c r="AA619" s="75"/>
      <c r="AB619" s="75"/>
      <c r="AC619" s="75"/>
      <c r="AD619" s="75"/>
      <c r="AE619" s="75"/>
      <c r="AF619" s="75"/>
      <c r="AG619" s="75"/>
      <c r="AH619" s="75"/>
      <c r="AI619" s="75"/>
      <c r="AJ619" s="75"/>
      <c r="AK619" s="75"/>
      <c r="AL619" s="75"/>
      <c r="AM619" s="75"/>
      <c r="AN619" s="75"/>
      <c r="AO619" s="75"/>
      <c r="AP619" s="75"/>
      <c r="AQ619" s="75"/>
      <c r="AR619" s="75"/>
      <c r="AS619" s="75"/>
      <c r="AT619" s="75"/>
      <c r="AU619" s="75"/>
      <c r="AV619" s="75"/>
      <c r="AW619" s="75"/>
      <c r="AX619" s="75"/>
      <c r="AY619" s="75"/>
      <c r="AZ619" s="75"/>
      <c r="BA619" s="75"/>
      <c r="BB619" s="75"/>
      <c r="BC619" s="75"/>
      <c r="BD619" s="75"/>
      <c r="BE619" s="75"/>
      <c r="BF619" s="75"/>
      <c r="BG619" s="75"/>
      <c r="BH619" s="75"/>
      <c r="BI619" s="75"/>
      <c r="BJ619" s="75"/>
      <c r="BK619" s="75"/>
      <c r="BL619" s="75"/>
      <c r="BM619" s="75"/>
      <c r="BN619" s="75"/>
      <c r="BO619" s="75"/>
      <c r="BP619" s="75"/>
      <c r="BQ619" s="75"/>
      <c r="BR619" s="75"/>
      <c r="BS619" s="75"/>
      <c r="BT619" s="75"/>
      <c r="BU619" s="75"/>
      <c r="BV619" s="75"/>
      <c r="BW619" s="75"/>
      <c r="BX619" s="75"/>
      <c r="BY619" s="75"/>
      <c r="BZ619" s="75"/>
      <c r="CA619" s="75"/>
      <c r="CB619" s="75"/>
      <c r="CC619" s="75"/>
      <c r="CD619" s="75"/>
      <c r="CE619" s="75"/>
      <c r="CF619" s="75"/>
      <c r="CG619" s="75"/>
      <c r="CH619" s="75"/>
      <c r="CI619" s="75"/>
      <c r="CJ619" s="75"/>
      <c r="CK619" s="75"/>
      <c r="CL619" s="75"/>
      <c r="CM619" s="75"/>
      <c r="CN619" s="75"/>
      <c r="CO619" s="75"/>
      <c r="CP619" s="75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</row>
    <row r="620" spans="1:173" s="25" customFormat="1" x14ac:dyDescent="0.25">
      <c r="A620" s="379"/>
      <c r="B620" s="94" t="s">
        <v>66</v>
      </c>
      <c r="C620" s="95"/>
      <c r="D620" s="99">
        <v>5.0999999999999996</v>
      </c>
      <c r="E620" s="95">
        <v>5</v>
      </c>
      <c r="F620" s="190"/>
      <c r="G620" s="97"/>
      <c r="H620" s="97"/>
      <c r="I620" s="190"/>
      <c r="J620" s="297"/>
      <c r="K620" s="79"/>
      <c r="L620" s="79"/>
      <c r="M620" s="79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  <c r="AA620" s="75"/>
      <c r="AB620" s="75"/>
      <c r="AC620" s="75"/>
      <c r="AD620" s="75"/>
      <c r="AE620" s="75"/>
      <c r="AF620" s="75"/>
      <c r="AG620" s="75"/>
      <c r="AH620" s="75"/>
      <c r="AI620" s="75"/>
      <c r="AJ620" s="75"/>
      <c r="AK620" s="75"/>
      <c r="AL620" s="75"/>
      <c r="AM620" s="75"/>
      <c r="AN620" s="75"/>
      <c r="AO620" s="75"/>
      <c r="AP620" s="75"/>
      <c r="AQ620" s="75"/>
      <c r="AR620" s="75"/>
      <c r="AS620" s="75"/>
      <c r="AT620" s="75"/>
      <c r="AU620" s="75"/>
      <c r="AV620" s="75"/>
      <c r="AW620" s="75"/>
      <c r="AX620" s="75"/>
      <c r="AY620" s="75"/>
      <c r="AZ620" s="75"/>
      <c r="BA620" s="75"/>
      <c r="BB620" s="75"/>
      <c r="BC620" s="75"/>
      <c r="BD620" s="75"/>
      <c r="BE620" s="75"/>
      <c r="BF620" s="75"/>
      <c r="BG620" s="75"/>
      <c r="BH620" s="75"/>
      <c r="BI620" s="75"/>
      <c r="BJ620" s="75"/>
      <c r="BK620" s="75"/>
      <c r="BL620" s="75"/>
      <c r="BM620" s="75"/>
      <c r="BN620" s="75"/>
      <c r="BO620" s="75"/>
      <c r="BP620" s="75"/>
      <c r="BQ620" s="75"/>
      <c r="BR620" s="75"/>
      <c r="BS620" s="75"/>
      <c r="BT620" s="75"/>
      <c r="BU620" s="75"/>
      <c r="BV620" s="75"/>
      <c r="BW620" s="75"/>
      <c r="BX620" s="75"/>
      <c r="BY620" s="75"/>
      <c r="BZ620" s="75"/>
      <c r="CA620" s="75"/>
      <c r="CB620" s="75"/>
      <c r="CC620" s="75"/>
      <c r="CD620" s="75"/>
      <c r="CE620" s="75"/>
      <c r="CF620" s="75"/>
      <c r="CG620" s="75"/>
      <c r="CH620" s="75"/>
      <c r="CI620" s="75"/>
      <c r="CJ620" s="75"/>
      <c r="CK620" s="75"/>
      <c r="CL620" s="75"/>
      <c r="CM620" s="75"/>
      <c r="CN620" s="75"/>
      <c r="CO620" s="75"/>
      <c r="CP620" s="75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</row>
    <row r="621" spans="1:173" s="25" customFormat="1" ht="15.75" thickBot="1" x14ac:dyDescent="0.3">
      <c r="A621" s="379"/>
      <c r="B621" s="94" t="s">
        <v>20</v>
      </c>
      <c r="C621" s="95"/>
      <c r="D621" s="99">
        <v>3</v>
      </c>
      <c r="E621" s="95">
        <v>3</v>
      </c>
      <c r="F621" s="190" t="s">
        <v>1</v>
      </c>
      <c r="G621" s="97"/>
      <c r="H621" s="97"/>
      <c r="I621" s="190"/>
      <c r="J621" s="297"/>
      <c r="K621" s="79"/>
      <c r="L621" s="79"/>
      <c r="M621" s="79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75"/>
      <c r="CB621" s="75"/>
      <c r="CC621" s="75"/>
      <c r="CD621" s="75"/>
      <c r="CE621" s="75"/>
      <c r="CF621" s="75"/>
      <c r="CG621" s="75"/>
      <c r="CH621" s="75"/>
      <c r="CI621" s="75"/>
      <c r="CJ621" s="75"/>
      <c r="CK621" s="75"/>
      <c r="CL621" s="75"/>
      <c r="CM621" s="75"/>
      <c r="CN621" s="75"/>
      <c r="CO621" s="75"/>
      <c r="CP621" s="75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</row>
    <row r="622" spans="1:173" s="25" customFormat="1" ht="15.75" thickBot="1" x14ac:dyDescent="0.3">
      <c r="A622" s="380" t="s">
        <v>26</v>
      </c>
      <c r="B622" s="235"/>
      <c r="C622" s="236">
        <v>377</v>
      </c>
      <c r="D622" s="381"/>
      <c r="E622" s="236"/>
      <c r="F622" s="224">
        <f>SUM(F607:F621)</f>
        <v>11.56</v>
      </c>
      <c r="G622" s="224">
        <f t="shared" ref="G622:I622" si="5">SUM(G607:G621)</f>
        <v>13.52</v>
      </c>
      <c r="H622" s="224">
        <f t="shared" si="5"/>
        <v>46.93</v>
      </c>
      <c r="I622" s="224">
        <f t="shared" si="5"/>
        <v>356.6</v>
      </c>
      <c r="J622" s="377"/>
      <c r="K622" s="79"/>
      <c r="L622" s="79"/>
      <c r="M622" s="79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75"/>
      <c r="CB622" s="75"/>
      <c r="CC622" s="75"/>
      <c r="CD622" s="75"/>
      <c r="CE622" s="75"/>
      <c r="CF622" s="75"/>
      <c r="CG622" s="75"/>
      <c r="CH622" s="75"/>
      <c r="CI622" s="75"/>
      <c r="CJ622" s="75"/>
      <c r="CK622" s="75"/>
      <c r="CL622" s="75"/>
      <c r="CM622" s="75"/>
      <c r="CN622" s="75"/>
      <c r="CO622" s="75"/>
      <c r="CP622" s="75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</row>
    <row r="623" spans="1:173" s="25" customFormat="1" x14ac:dyDescent="0.25">
      <c r="A623" s="379" t="s">
        <v>48</v>
      </c>
      <c r="B623" s="94"/>
      <c r="C623" s="95">
        <v>85</v>
      </c>
      <c r="D623" s="100">
        <v>96.9</v>
      </c>
      <c r="E623" s="95">
        <v>85</v>
      </c>
      <c r="F623" s="190">
        <v>0.34</v>
      </c>
      <c r="G623" s="97">
        <v>0.34</v>
      </c>
      <c r="H623" s="96">
        <v>10.199999999999999</v>
      </c>
      <c r="I623" s="97">
        <v>45</v>
      </c>
      <c r="J623" s="297" t="s">
        <v>274</v>
      </c>
      <c r="K623" s="79"/>
      <c r="L623" s="79"/>
      <c r="M623" s="79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75"/>
      <c r="CB623" s="75"/>
      <c r="CC623" s="75"/>
      <c r="CD623" s="75"/>
      <c r="CE623" s="75"/>
      <c r="CF623" s="75"/>
      <c r="CG623" s="75"/>
      <c r="CH623" s="75"/>
      <c r="CI623" s="75"/>
      <c r="CJ623" s="75"/>
      <c r="CK623" s="75"/>
      <c r="CL623" s="75"/>
      <c r="CM623" s="75"/>
      <c r="CN623" s="75"/>
      <c r="CO623" s="75"/>
      <c r="CP623" s="75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</row>
    <row r="624" spans="1:173" s="25" customFormat="1" ht="15.75" thickBot="1" x14ac:dyDescent="0.3">
      <c r="A624" s="379" t="s">
        <v>296</v>
      </c>
      <c r="B624" s="94"/>
      <c r="C624" s="95"/>
      <c r="D624" s="100"/>
      <c r="E624" s="278"/>
      <c r="F624" s="190"/>
      <c r="G624" s="97"/>
      <c r="H624" s="96"/>
      <c r="I624" s="97"/>
      <c r="J624" s="297"/>
      <c r="K624" s="79"/>
      <c r="L624" s="79"/>
      <c r="M624" s="79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75"/>
      <c r="CB624" s="75"/>
      <c r="CC624" s="75"/>
      <c r="CD624" s="75"/>
      <c r="CE624" s="75"/>
      <c r="CF624" s="75"/>
      <c r="CG624" s="75"/>
      <c r="CH624" s="75"/>
      <c r="CI624" s="75"/>
      <c r="CJ624" s="75"/>
      <c r="CK624" s="75"/>
      <c r="CL624" s="75"/>
      <c r="CM624" s="75"/>
      <c r="CN624" s="75"/>
      <c r="CO624" s="75"/>
      <c r="CP624" s="75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</row>
    <row r="625" spans="1:173" s="25" customFormat="1" ht="15.75" thickBot="1" x14ac:dyDescent="0.3">
      <c r="A625" s="380" t="s">
        <v>26</v>
      </c>
      <c r="B625" s="235"/>
      <c r="C625" s="236">
        <v>85</v>
      </c>
      <c r="D625" s="381"/>
      <c r="E625" s="226"/>
      <c r="F625" s="224">
        <f>SUM(F623)</f>
        <v>0.34</v>
      </c>
      <c r="G625" s="224">
        <f>SUM(G623)</f>
        <v>0.34</v>
      </c>
      <c r="H625" s="224">
        <f>SUM(H623)</f>
        <v>10.199999999999999</v>
      </c>
      <c r="I625" s="224">
        <f>SUM(I623)</f>
        <v>45</v>
      </c>
      <c r="J625" s="377"/>
      <c r="K625" s="79"/>
      <c r="L625" s="79"/>
      <c r="M625" s="79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75"/>
      <c r="CB625" s="75"/>
      <c r="CC625" s="75"/>
      <c r="CD625" s="75"/>
      <c r="CE625" s="75"/>
      <c r="CF625" s="75"/>
      <c r="CG625" s="75"/>
      <c r="CH625" s="75"/>
      <c r="CI625" s="75"/>
      <c r="CJ625" s="75"/>
      <c r="CK625" s="75"/>
      <c r="CL625" s="75"/>
      <c r="CM625" s="75"/>
      <c r="CN625" s="75"/>
      <c r="CO625" s="75"/>
      <c r="CP625" s="7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</row>
    <row r="626" spans="1:173" ht="15.75" thickBot="1" x14ac:dyDescent="0.3">
      <c r="A626" s="378"/>
      <c r="B626" s="239"/>
      <c r="C626" s="240">
        <v>462</v>
      </c>
      <c r="D626" s="393"/>
      <c r="E626" s="212"/>
      <c r="F626" s="210">
        <v>9.9</v>
      </c>
      <c r="G626" s="210">
        <v>11.3</v>
      </c>
      <c r="H626" s="210">
        <v>50.2</v>
      </c>
      <c r="I626" s="210">
        <v>340</v>
      </c>
      <c r="J626" s="376"/>
    </row>
    <row r="627" spans="1:173" x14ac:dyDescent="0.25">
      <c r="A627" s="378"/>
      <c r="B627" s="239" t="s">
        <v>28</v>
      </c>
      <c r="C627" s="389"/>
      <c r="D627" s="389"/>
      <c r="E627" s="409"/>
      <c r="F627" s="210"/>
      <c r="G627" s="211"/>
      <c r="H627" s="241"/>
      <c r="I627" s="210"/>
      <c r="J627" s="376"/>
    </row>
    <row r="628" spans="1:173" s="42" customFormat="1" x14ac:dyDescent="0.25">
      <c r="A628" s="379" t="s">
        <v>423</v>
      </c>
      <c r="B628" s="229"/>
      <c r="C628" s="230">
        <v>30</v>
      </c>
      <c r="D628" s="231"/>
      <c r="E628" s="97"/>
      <c r="F628" s="231">
        <v>0.42</v>
      </c>
      <c r="G628" s="97">
        <v>0.06</v>
      </c>
      <c r="H628" s="231">
        <v>1.3680000000000001</v>
      </c>
      <c r="I628" s="190">
        <v>9</v>
      </c>
      <c r="J628" s="97" t="s">
        <v>349</v>
      </c>
      <c r="K628" s="79"/>
      <c r="L628" s="79"/>
      <c r="M628" s="79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77"/>
      <c r="CB628" s="77"/>
      <c r="CC628" s="77"/>
      <c r="CD628" s="77"/>
      <c r="CE628" s="77"/>
      <c r="CF628" s="77"/>
      <c r="CG628" s="77"/>
      <c r="CH628" s="77"/>
      <c r="CI628" s="77"/>
      <c r="CJ628" s="77"/>
      <c r="CK628" s="77"/>
      <c r="CL628" s="77"/>
      <c r="CM628" s="77"/>
      <c r="CN628" s="77"/>
      <c r="CO628" s="77"/>
      <c r="CP628" s="77"/>
      <c r="CQ628" s="77"/>
      <c r="CR628" s="77"/>
      <c r="CS628" s="77"/>
      <c r="CT628" s="77"/>
      <c r="CU628" s="77"/>
      <c r="CV628" s="77"/>
      <c r="CW628" s="77"/>
      <c r="CX628" s="77"/>
      <c r="CY628" s="77"/>
      <c r="CZ628" s="77"/>
      <c r="DA628" s="77"/>
      <c r="DB628" s="77"/>
      <c r="DC628" s="77"/>
      <c r="DD628" s="77"/>
      <c r="DE628" s="77"/>
      <c r="DF628" s="77"/>
      <c r="DG628" s="77"/>
      <c r="DH628" s="77"/>
      <c r="DI628" s="77"/>
      <c r="DJ628" s="77"/>
      <c r="DK628" s="77"/>
      <c r="DL628" s="77"/>
      <c r="DM628" s="77"/>
      <c r="DN628" s="77"/>
      <c r="DO628" s="77"/>
      <c r="DP628" s="77"/>
      <c r="DQ628" s="77"/>
      <c r="DR628" s="77"/>
      <c r="DS628" s="77"/>
      <c r="DT628" s="77"/>
      <c r="DU628" s="77"/>
      <c r="DV628" s="77"/>
      <c r="DW628" s="77"/>
      <c r="DX628" s="77"/>
      <c r="DY628" s="77"/>
      <c r="DZ628" s="77"/>
      <c r="EA628" s="77"/>
      <c r="EB628" s="77"/>
      <c r="EC628" s="77"/>
      <c r="ED628" s="77"/>
      <c r="EE628" s="77"/>
      <c r="EF628" s="77"/>
      <c r="EG628" s="77"/>
      <c r="EH628" s="77"/>
      <c r="EI628" s="77"/>
      <c r="EJ628" s="77"/>
      <c r="EK628" s="77"/>
      <c r="EL628" s="77"/>
      <c r="EM628" s="77"/>
      <c r="EN628" s="77"/>
      <c r="EO628" s="77"/>
      <c r="EP628" s="77"/>
      <c r="EQ628" s="77"/>
      <c r="ER628" s="77"/>
      <c r="ES628" s="77"/>
      <c r="ET628" s="77"/>
      <c r="EU628" s="77"/>
      <c r="EV628" s="77"/>
      <c r="EW628" s="77"/>
      <c r="EX628" s="77"/>
      <c r="EY628" s="77"/>
      <c r="EZ628" s="77"/>
      <c r="FA628" s="77"/>
      <c r="FB628" s="77"/>
      <c r="FC628" s="77"/>
      <c r="FD628" s="77"/>
      <c r="FE628" s="77"/>
      <c r="FF628" s="77"/>
      <c r="FG628" s="77"/>
      <c r="FH628" s="77"/>
      <c r="FI628" s="77"/>
      <c r="FJ628" s="77"/>
      <c r="FK628" s="77"/>
      <c r="FL628" s="77"/>
    </row>
    <row r="629" spans="1:173" s="42" customFormat="1" x14ac:dyDescent="0.25">
      <c r="A629" s="379"/>
      <c r="B629" s="229" t="s">
        <v>114</v>
      </c>
      <c r="C629" s="230"/>
      <c r="D629" s="231">
        <v>30.6</v>
      </c>
      <c r="E629" s="97">
        <v>30</v>
      </c>
      <c r="F629" s="231"/>
      <c r="G629" s="97"/>
      <c r="H629" s="231"/>
      <c r="I629" s="190"/>
      <c r="J629" s="102"/>
      <c r="K629" s="79"/>
      <c r="L629" s="79"/>
      <c r="M629" s="79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77"/>
      <c r="CB629" s="77"/>
      <c r="CC629" s="77"/>
      <c r="CD629" s="77"/>
      <c r="CE629" s="77"/>
      <c r="CF629" s="77"/>
      <c r="CG629" s="77"/>
      <c r="CH629" s="77"/>
      <c r="CI629" s="77"/>
      <c r="CJ629" s="77"/>
      <c r="CK629" s="77"/>
      <c r="CL629" s="77"/>
      <c r="CM629" s="77"/>
      <c r="CN629" s="77"/>
      <c r="CO629" s="77"/>
      <c r="CP629" s="77"/>
      <c r="CQ629" s="77"/>
      <c r="CR629" s="77"/>
      <c r="CS629" s="77"/>
      <c r="CT629" s="77"/>
      <c r="CU629" s="77"/>
      <c r="CV629" s="77"/>
      <c r="CW629" s="77"/>
      <c r="CX629" s="77"/>
      <c r="CY629" s="77"/>
      <c r="CZ629" s="77"/>
      <c r="DA629" s="77"/>
      <c r="DB629" s="77"/>
      <c r="DC629" s="77"/>
      <c r="DD629" s="77"/>
      <c r="DE629" s="77"/>
      <c r="DF629" s="77"/>
      <c r="DG629" s="77"/>
      <c r="DH629" s="77"/>
      <c r="DI629" s="77"/>
      <c r="DJ629" s="77"/>
      <c r="DK629" s="77"/>
      <c r="DL629" s="77"/>
      <c r="DM629" s="77"/>
      <c r="DN629" s="77"/>
      <c r="DO629" s="77"/>
      <c r="DP629" s="77"/>
      <c r="DQ629" s="77"/>
      <c r="DR629" s="77"/>
      <c r="DS629" s="77"/>
      <c r="DT629" s="77"/>
      <c r="DU629" s="77"/>
      <c r="DV629" s="77"/>
      <c r="DW629" s="77"/>
      <c r="DX629" s="77"/>
      <c r="DY629" s="77"/>
      <c r="DZ629" s="77"/>
      <c r="EA629" s="77"/>
      <c r="EB629" s="77"/>
      <c r="EC629" s="77"/>
      <c r="ED629" s="77"/>
      <c r="EE629" s="77"/>
      <c r="EF629" s="77"/>
      <c r="EG629" s="77"/>
      <c r="EH629" s="77"/>
      <c r="EI629" s="77"/>
      <c r="EJ629" s="77"/>
      <c r="EK629" s="77"/>
      <c r="EL629" s="77"/>
      <c r="EM629" s="77"/>
      <c r="EN629" s="77"/>
      <c r="EO629" s="77"/>
      <c r="EP629" s="77"/>
      <c r="EQ629" s="77"/>
      <c r="ER629" s="77"/>
      <c r="ES629" s="77"/>
      <c r="ET629" s="77"/>
      <c r="EU629" s="77"/>
      <c r="EV629" s="77"/>
      <c r="EW629" s="77"/>
      <c r="EX629" s="77"/>
      <c r="EY629" s="77"/>
      <c r="EZ629" s="77"/>
      <c r="FA629" s="77"/>
      <c r="FB629" s="77"/>
      <c r="FC629" s="77"/>
      <c r="FD629" s="77"/>
      <c r="FE629" s="77"/>
      <c r="FF629" s="77"/>
      <c r="FG629" s="77"/>
      <c r="FH629" s="77"/>
      <c r="FI629" s="77"/>
      <c r="FJ629" s="77"/>
      <c r="FK629" s="77"/>
      <c r="FL629" s="77"/>
    </row>
    <row r="630" spans="1:173" ht="30" x14ac:dyDescent="0.25">
      <c r="A630" s="379" t="s">
        <v>360</v>
      </c>
      <c r="C630" s="95" t="s">
        <v>119</v>
      </c>
      <c r="D630" s="134"/>
      <c r="E630" s="133"/>
      <c r="F630" s="190">
        <v>2.1</v>
      </c>
      <c r="G630" s="97">
        <v>5.9</v>
      </c>
      <c r="H630" s="96">
        <v>9.6999999999999993</v>
      </c>
      <c r="I630" s="190">
        <v>100</v>
      </c>
      <c r="J630" s="297" t="s">
        <v>212</v>
      </c>
    </row>
    <row r="631" spans="1:173" x14ac:dyDescent="0.25">
      <c r="A631" s="379"/>
      <c r="B631" s="94" t="s">
        <v>42</v>
      </c>
      <c r="C631" s="95"/>
      <c r="D631" s="134">
        <v>15</v>
      </c>
      <c r="E631" s="133">
        <v>12</v>
      </c>
      <c r="F631" s="190"/>
      <c r="G631" s="97"/>
      <c r="H631" s="190"/>
      <c r="I631" s="190"/>
      <c r="J631" s="297"/>
    </row>
    <row r="632" spans="1:173" x14ac:dyDescent="0.25">
      <c r="A632" s="379"/>
      <c r="B632" s="94" t="s">
        <v>30</v>
      </c>
      <c r="C632" s="95"/>
      <c r="D632" s="100">
        <v>15.96</v>
      </c>
      <c r="E632" s="133">
        <v>12</v>
      </c>
      <c r="F632" s="190"/>
      <c r="G632" s="97"/>
      <c r="I632" s="190"/>
      <c r="J632" s="297"/>
    </row>
    <row r="633" spans="1:173" x14ac:dyDescent="0.25">
      <c r="A633" s="379"/>
      <c r="B633" s="94" t="s">
        <v>32</v>
      </c>
      <c r="C633" s="95"/>
      <c r="D633" s="96">
        <v>7.98</v>
      </c>
      <c r="E633" s="133">
        <v>6</v>
      </c>
      <c r="F633" s="190"/>
      <c r="G633" s="97"/>
      <c r="I633" s="190"/>
      <c r="J633" s="297"/>
    </row>
    <row r="634" spans="1:173" s="25" customFormat="1" x14ac:dyDescent="0.25">
      <c r="A634" s="379"/>
      <c r="B634" s="94" t="s">
        <v>33</v>
      </c>
      <c r="C634" s="95"/>
      <c r="D634" s="134">
        <v>7.14</v>
      </c>
      <c r="E634" s="133">
        <v>6</v>
      </c>
      <c r="F634" s="190"/>
      <c r="G634" s="97"/>
      <c r="H634" s="96"/>
      <c r="I634" s="190"/>
      <c r="J634" s="297"/>
      <c r="K634" s="79"/>
      <c r="L634" s="79"/>
      <c r="M634" s="79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75"/>
      <c r="CB634" s="75"/>
      <c r="CC634" s="75"/>
      <c r="CD634" s="75"/>
      <c r="CE634" s="75"/>
      <c r="CF634" s="75"/>
      <c r="CG634" s="75"/>
      <c r="CH634" s="75"/>
      <c r="CI634" s="75"/>
      <c r="CJ634" s="75"/>
      <c r="CK634" s="75"/>
      <c r="CL634" s="75"/>
      <c r="CM634" s="75"/>
      <c r="CN634" s="75"/>
      <c r="CO634" s="75"/>
      <c r="CP634" s="75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</row>
    <row r="635" spans="1:173" s="25" customFormat="1" x14ac:dyDescent="0.25">
      <c r="A635" s="379"/>
      <c r="B635" s="94" t="s">
        <v>29</v>
      </c>
      <c r="C635" s="95"/>
      <c r="D635" s="100">
        <v>32.64</v>
      </c>
      <c r="E635" s="133">
        <v>24</v>
      </c>
      <c r="F635" s="190"/>
      <c r="G635" s="97"/>
      <c r="H635" s="96"/>
      <c r="I635" s="190"/>
      <c r="J635" s="297"/>
      <c r="K635" s="79"/>
      <c r="L635" s="79"/>
      <c r="M635" s="79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75"/>
      <c r="CB635" s="75"/>
      <c r="CC635" s="75"/>
      <c r="CD635" s="75"/>
      <c r="CE635" s="75"/>
      <c r="CF635" s="75"/>
      <c r="CG635" s="75"/>
      <c r="CH635" s="75"/>
      <c r="CI635" s="75"/>
      <c r="CJ635" s="75"/>
      <c r="CK635" s="75"/>
      <c r="CL635" s="75"/>
      <c r="CM635" s="75"/>
      <c r="CN635" s="75"/>
      <c r="CO635" s="75"/>
      <c r="CP635" s="7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</row>
    <row r="636" spans="1:173" s="25" customFormat="1" x14ac:dyDescent="0.25">
      <c r="A636" s="379"/>
      <c r="B636" s="94" t="s">
        <v>18</v>
      </c>
      <c r="C636" s="95"/>
      <c r="D636" s="100">
        <v>0.75</v>
      </c>
      <c r="E636" s="95">
        <v>0.75</v>
      </c>
      <c r="F636" s="190"/>
      <c r="G636" s="97"/>
      <c r="H636" s="96"/>
      <c r="I636" s="190"/>
      <c r="J636" s="297"/>
      <c r="K636" s="79"/>
      <c r="L636" s="79"/>
      <c r="M636" s="79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  <c r="AV636" s="75"/>
      <c r="AW636" s="75"/>
      <c r="AX636" s="75"/>
      <c r="AY636" s="75"/>
      <c r="AZ636" s="75"/>
      <c r="BA636" s="75"/>
      <c r="BB636" s="75"/>
      <c r="BC636" s="75"/>
      <c r="BD636" s="75"/>
      <c r="BE636" s="75"/>
      <c r="BF636" s="75"/>
      <c r="BG636" s="75"/>
      <c r="BH636" s="75"/>
      <c r="BI636" s="75"/>
      <c r="BJ636" s="75"/>
      <c r="BK636" s="75"/>
      <c r="BL636" s="75"/>
      <c r="BM636" s="75"/>
      <c r="BN636" s="75"/>
      <c r="BO636" s="75"/>
      <c r="BP636" s="75"/>
      <c r="BQ636" s="75"/>
      <c r="BR636" s="75"/>
      <c r="BS636" s="75"/>
      <c r="BT636" s="75"/>
      <c r="BU636" s="75"/>
      <c r="BV636" s="75"/>
      <c r="BW636" s="75"/>
      <c r="BX636" s="75"/>
      <c r="BY636" s="75"/>
      <c r="BZ636" s="75"/>
      <c r="CA636" s="75"/>
      <c r="CB636" s="75"/>
      <c r="CC636" s="75"/>
      <c r="CD636" s="75"/>
      <c r="CE636" s="75"/>
      <c r="CF636" s="75"/>
      <c r="CG636" s="75"/>
      <c r="CH636" s="75"/>
      <c r="CI636" s="75"/>
      <c r="CJ636" s="75"/>
      <c r="CK636" s="75"/>
      <c r="CL636" s="75"/>
      <c r="CM636" s="75"/>
      <c r="CN636" s="75"/>
      <c r="CO636" s="75"/>
      <c r="CP636" s="75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</row>
    <row r="637" spans="1:173" s="25" customFormat="1" x14ac:dyDescent="0.25">
      <c r="A637" s="379"/>
      <c r="B637" s="94" t="s">
        <v>34</v>
      </c>
      <c r="C637" s="95"/>
      <c r="D637" s="134">
        <v>2</v>
      </c>
      <c r="E637" s="133">
        <v>2</v>
      </c>
      <c r="F637" s="190"/>
      <c r="G637" s="97"/>
      <c r="H637" s="96"/>
      <c r="I637" s="190"/>
      <c r="J637" s="297"/>
      <c r="K637" s="79"/>
      <c r="L637" s="79"/>
      <c r="M637" s="79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75"/>
      <c r="CB637" s="75"/>
      <c r="CC637" s="75"/>
      <c r="CD637" s="75"/>
      <c r="CE637" s="75"/>
      <c r="CF637" s="75"/>
      <c r="CG637" s="75"/>
      <c r="CH637" s="75"/>
      <c r="CI637" s="75"/>
      <c r="CJ637" s="75"/>
      <c r="CK637" s="75"/>
      <c r="CL637" s="75"/>
      <c r="CM637" s="75"/>
      <c r="CN637" s="75"/>
      <c r="CO637" s="75"/>
      <c r="CP637" s="75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</row>
    <row r="638" spans="1:173" s="25" customFormat="1" x14ac:dyDescent="0.25">
      <c r="A638" s="379"/>
      <c r="B638" s="94" t="s">
        <v>36</v>
      </c>
      <c r="C638" s="95"/>
      <c r="D638" s="134">
        <v>5</v>
      </c>
      <c r="E638" s="133">
        <v>5</v>
      </c>
      <c r="F638" s="190"/>
      <c r="G638" s="97"/>
      <c r="H638" s="96"/>
      <c r="I638" s="190"/>
      <c r="J638" s="297"/>
      <c r="K638" s="79"/>
      <c r="L638" s="79"/>
      <c r="M638" s="79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75"/>
      <c r="CB638" s="75"/>
      <c r="CC638" s="75"/>
      <c r="CD638" s="75"/>
      <c r="CE638" s="75"/>
      <c r="CF638" s="75"/>
      <c r="CG638" s="75"/>
      <c r="CH638" s="75"/>
      <c r="CI638" s="75"/>
      <c r="CJ638" s="75"/>
      <c r="CK638" s="75"/>
      <c r="CL638" s="75"/>
      <c r="CM638" s="75"/>
      <c r="CN638" s="75"/>
      <c r="CO638" s="75"/>
      <c r="CP638" s="75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</row>
    <row r="639" spans="1:173" s="25" customFormat="1" x14ac:dyDescent="0.25">
      <c r="A639" s="379"/>
      <c r="B639" s="94" t="s">
        <v>19</v>
      </c>
      <c r="C639" s="95"/>
      <c r="D639" s="100">
        <v>1.3</v>
      </c>
      <c r="E639" s="133">
        <v>1.3</v>
      </c>
      <c r="F639" s="190"/>
      <c r="G639" s="97"/>
      <c r="H639" s="96"/>
      <c r="I639" s="190"/>
      <c r="J639" s="297"/>
      <c r="K639" s="79"/>
      <c r="L639" s="79"/>
      <c r="M639" s="79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5"/>
      <c r="AN639" s="75"/>
      <c r="AO639" s="75"/>
      <c r="AP639" s="75"/>
      <c r="AQ639" s="75"/>
      <c r="AR639" s="75"/>
      <c r="AS639" s="75"/>
      <c r="AT639" s="75"/>
      <c r="AU639" s="75"/>
      <c r="AV639" s="75"/>
      <c r="AW639" s="75"/>
      <c r="AX639" s="75"/>
      <c r="AY639" s="75"/>
      <c r="AZ639" s="75"/>
      <c r="BA639" s="75"/>
      <c r="BB639" s="75"/>
      <c r="BC639" s="75"/>
      <c r="BD639" s="75"/>
      <c r="BE639" s="75"/>
      <c r="BF639" s="75"/>
      <c r="BG639" s="75"/>
      <c r="BH639" s="75"/>
      <c r="BI639" s="75"/>
      <c r="BJ639" s="75"/>
      <c r="BK639" s="75"/>
      <c r="BL639" s="75"/>
      <c r="BM639" s="75"/>
      <c r="BN639" s="75"/>
      <c r="BO639" s="75"/>
      <c r="BP639" s="75"/>
      <c r="BQ639" s="75"/>
      <c r="BR639" s="75"/>
      <c r="BS639" s="75"/>
      <c r="BT639" s="75"/>
      <c r="BU639" s="75"/>
      <c r="BV639" s="75"/>
      <c r="BW639" s="75"/>
      <c r="BX639" s="75"/>
      <c r="BY639" s="75"/>
      <c r="BZ639" s="75"/>
      <c r="CA639" s="75"/>
      <c r="CB639" s="75"/>
      <c r="CC639" s="75"/>
      <c r="CD639" s="75"/>
      <c r="CE639" s="75"/>
      <c r="CF639" s="75"/>
      <c r="CG639" s="75"/>
      <c r="CH639" s="75"/>
      <c r="CI639" s="75"/>
      <c r="CJ639" s="75"/>
      <c r="CK639" s="75"/>
      <c r="CL639" s="75"/>
      <c r="CM639" s="75"/>
      <c r="CN639" s="75"/>
      <c r="CO639" s="75"/>
      <c r="CP639" s="75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</row>
    <row r="640" spans="1:173" s="25" customFormat="1" x14ac:dyDescent="0.25">
      <c r="A640" s="379"/>
      <c r="B640" s="94" t="s">
        <v>17</v>
      </c>
      <c r="C640" s="95"/>
      <c r="D640" s="100">
        <v>120</v>
      </c>
      <c r="E640" s="133">
        <v>120</v>
      </c>
      <c r="F640" s="190"/>
      <c r="G640" s="97"/>
      <c r="H640" s="96"/>
      <c r="I640" s="190"/>
      <c r="J640" s="297"/>
      <c r="K640" s="79"/>
      <c r="L640" s="79"/>
      <c r="M640" s="79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5"/>
      <c r="AN640" s="75"/>
      <c r="AO640" s="75"/>
      <c r="AP640" s="75"/>
      <c r="AQ640" s="75"/>
      <c r="AR640" s="75"/>
      <c r="AS640" s="75"/>
      <c r="AT640" s="75"/>
      <c r="AU640" s="75"/>
      <c r="AV640" s="75"/>
      <c r="AW640" s="75"/>
      <c r="AX640" s="75"/>
      <c r="AY640" s="75"/>
      <c r="AZ640" s="75"/>
      <c r="BA640" s="75"/>
      <c r="BB640" s="75"/>
      <c r="BC640" s="75"/>
      <c r="BD640" s="75"/>
      <c r="BE640" s="75"/>
      <c r="BF640" s="75"/>
      <c r="BG640" s="75"/>
      <c r="BH640" s="75"/>
      <c r="BI640" s="75"/>
      <c r="BJ640" s="75"/>
      <c r="BK640" s="75"/>
      <c r="BL640" s="75"/>
      <c r="BM640" s="75"/>
      <c r="BN640" s="75"/>
      <c r="BO640" s="75"/>
      <c r="BP640" s="75"/>
      <c r="BQ640" s="75"/>
      <c r="BR640" s="75"/>
      <c r="BS640" s="75"/>
      <c r="BT640" s="75"/>
      <c r="BU640" s="75"/>
      <c r="BV640" s="75"/>
      <c r="BW640" s="75"/>
      <c r="BX640" s="75"/>
      <c r="BY640" s="75"/>
      <c r="BZ640" s="75"/>
      <c r="CA640" s="75"/>
      <c r="CB640" s="75"/>
      <c r="CC640" s="75"/>
      <c r="CD640" s="75"/>
      <c r="CE640" s="75"/>
      <c r="CF640" s="75"/>
      <c r="CG640" s="75"/>
      <c r="CH640" s="75"/>
      <c r="CI640" s="75"/>
      <c r="CJ640" s="75"/>
      <c r="CK640" s="75"/>
      <c r="CL640" s="75"/>
      <c r="CM640" s="75"/>
      <c r="CN640" s="75"/>
      <c r="CO640" s="75"/>
      <c r="CP640" s="75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</row>
    <row r="641" spans="1:173" s="25" customFormat="1" x14ac:dyDescent="0.25">
      <c r="A641" s="379" t="s">
        <v>293</v>
      </c>
      <c r="B641" s="94"/>
      <c r="C641" s="95">
        <v>130</v>
      </c>
      <c r="D641" s="134"/>
      <c r="E641" s="133"/>
      <c r="F641" s="96">
        <v>10.9</v>
      </c>
      <c r="G641" s="97">
        <v>9.9</v>
      </c>
      <c r="H641" s="96">
        <v>28</v>
      </c>
      <c r="I641" s="97">
        <v>246</v>
      </c>
      <c r="J641" s="297" t="s">
        <v>292</v>
      </c>
      <c r="K641" s="79"/>
      <c r="L641" s="79"/>
      <c r="M641" s="79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  <c r="AA641" s="75"/>
      <c r="AB641" s="75"/>
      <c r="AC641" s="75"/>
      <c r="AD641" s="75"/>
      <c r="AE641" s="75"/>
      <c r="AF641" s="75"/>
      <c r="AG641" s="75"/>
      <c r="AH641" s="75"/>
      <c r="AI641" s="75"/>
      <c r="AJ641" s="75"/>
      <c r="AK641" s="75"/>
      <c r="AL641" s="75"/>
      <c r="AM641" s="75"/>
      <c r="AN641" s="75"/>
      <c r="AO641" s="75"/>
      <c r="AP641" s="75"/>
      <c r="AQ641" s="75"/>
      <c r="AR641" s="75"/>
      <c r="AS641" s="75"/>
      <c r="AT641" s="75"/>
      <c r="AU641" s="75"/>
      <c r="AV641" s="75"/>
      <c r="AW641" s="75"/>
      <c r="AX641" s="75"/>
      <c r="AY641" s="75"/>
      <c r="AZ641" s="75"/>
      <c r="BA641" s="75"/>
      <c r="BB641" s="75"/>
      <c r="BC641" s="75"/>
      <c r="BD641" s="75"/>
      <c r="BE641" s="75"/>
      <c r="BF641" s="75"/>
      <c r="BG641" s="75"/>
      <c r="BH641" s="75"/>
      <c r="BI641" s="75"/>
      <c r="BJ641" s="75"/>
      <c r="BK641" s="75"/>
      <c r="BL641" s="75"/>
      <c r="BM641" s="75"/>
      <c r="BN641" s="75"/>
      <c r="BO641" s="75"/>
      <c r="BP641" s="75"/>
      <c r="BQ641" s="75"/>
      <c r="BR641" s="75"/>
      <c r="BS641" s="75"/>
      <c r="BT641" s="75"/>
      <c r="BU641" s="75"/>
      <c r="BV641" s="75"/>
      <c r="BW641" s="75"/>
      <c r="BX641" s="75"/>
      <c r="BY641" s="75"/>
      <c r="BZ641" s="75"/>
      <c r="CA641" s="75"/>
      <c r="CB641" s="75"/>
      <c r="CC641" s="75"/>
      <c r="CD641" s="75"/>
      <c r="CE641" s="75"/>
      <c r="CF641" s="75"/>
      <c r="CG641" s="75"/>
      <c r="CH641" s="75"/>
      <c r="CI641" s="75"/>
      <c r="CJ641" s="75"/>
      <c r="CK641" s="75"/>
      <c r="CL641" s="75"/>
      <c r="CM641" s="75"/>
      <c r="CN641" s="75"/>
      <c r="CO641" s="75"/>
      <c r="CP641" s="75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</row>
    <row r="642" spans="1:173" s="34" customFormat="1" x14ac:dyDescent="0.25">
      <c r="A642" s="379"/>
      <c r="B642" s="94" t="s">
        <v>37</v>
      </c>
      <c r="C642" s="192"/>
      <c r="D642" s="96">
        <v>33.799999999999997</v>
      </c>
      <c r="E642" s="133">
        <v>33.799999999999997</v>
      </c>
      <c r="F642" s="96"/>
      <c r="G642" s="97"/>
      <c r="H642" s="96"/>
      <c r="I642" s="97"/>
      <c r="J642" s="297"/>
      <c r="K642" s="79"/>
      <c r="L642" s="79"/>
      <c r="M642" s="79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77"/>
      <c r="AO642" s="77"/>
      <c r="AP642" s="77"/>
      <c r="AQ642" s="77"/>
      <c r="AR642" s="77"/>
      <c r="AS642" s="77"/>
      <c r="AT642" s="77"/>
      <c r="AU642" s="77"/>
      <c r="AV642" s="77"/>
      <c r="AW642" s="77"/>
      <c r="AX642" s="77"/>
      <c r="AY642" s="77"/>
      <c r="AZ642" s="77"/>
      <c r="BA642" s="77"/>
      <c r="BB642" s="77"/>
      <c r="BC642" s="77"/>
      <c r="BD642" s="77"/>
      <c r="BE642" s="77"/>
      <c r="BF642" s="77"/>
      <c r="BG642" s="77"/>
      <c r="BH642" s="77"/>
      <c r="BI642" s="77"/>
      <c r="BJ642" s="77"/>
      <c r="BK642" s="77"/>
      <c r="BL642" s="77"/>
      <c r="BM642" s="77"/>
      <c r="BN642" s="77"/>
      <c r="BO642" s="77"/>
      <c r="BP642" s="77"/>
      <c r="BQ642" s="77"/>
      <c r="BR642" s="77"/>
      <c r="BS642" s="77"/>
      <c r="BT642" s="77"/>
      <c r="BU642" s="77"/>
      <c r="BV642" s="77"/>
      <c r="BW642" s="77"/>
      <c r="BX642" s="77"/>
      <c r="BY642" s="77"/>
      <c r="BZ642" s="77"/>
      <c r="CA642" s="77"/>
      <c r="CB642" s="77"/>
      <c r="CC642" s="77"/>
      <c r="CD642" s="77"/>
      <c r="CE642" s="77"/>
      <c r="CF642" s="77"/>
      <c r="CG642" s="77"/>
      <c r="CH642" s="77"/>
      <c r="CI642" s="77"/>
      <c r="CJ642" s="77"/>
      <c r="CK642" s="77"/>
      <c r="CL642" s="77"/>
      <c r="CM642" s="77"/>
      <c r="CN642" s="77"/>
      <c r="CO642" s="77"/>
      <c r="CP642" s="77"/>
      <c r="CQ642" s="26"/>
      <c r="CR642" s="26"/>
      <c r="CS642" s="26"/>
      <c r="CT642" s="26"/>
      <c r="CU642" s="26"/>
      <c r="CV642" s="26"/>
      <c r="CW642" s="26"/>
      <c r="CX642" s="26"/>
      <c r="CY642" s="26"/>
      <c r="CZ642" s="26"/>
      <c r="DA642" s="26"/>
      <c r="DB642" s="26"/>
      <c r="DC642" s="26"/>
      <c r="DD642" s="26"/>
      <c r="DE642" s="26"/>
      <c r="DF642" s="26"/>
      <c r="DG642" s="26"/>
      <c r="DH642" s="26"/>
      <c r="DI642" s="26"/>
      <c r="DJ642" s="26"/>
      <c r="DK642" s="26"/>
      <c r="DL642" s="26"/>
      <c r="DM642" s="26"/>
      <c r="DN642" s="26"/>
      <c r="DO642" s="26"/>
      <c r="DP642" s="26"/>
      <c r="DQ642" s="26"/>
      <c r="DR642" s="26"/>
      <c r="DS642" s="26"/>
      <c r="DT642" s="26"/>
      <c r="DU642" s="26"/>
      <c r="DV642" s="26"/>
      <c r="DW642" s="26"/>
      <c r="DX642" s="26"/>
      <c r="DY642" s="26"/>
      <c r="DZ642" s="26"/>
      <c r="EA642" s="26"/>
      <c r="EB642" s="26"/>
      <c r="EC642" s="26"/>
      <c r="ED642" s="26"/>
      <c r="EE642" s="26"/>
      <c r="EF642" s="26"/>
      <c r="EG642" s="26"/>
      <c r="EH642" s="26"/>
      <c r="EI642" s="26"/>
      <c r="EJ642" s="26"/>
      <c r="EK642" s="26"/>
      <c r="EL642" s="26"/>
      <c r="EM642" s="26"/>
      <c r="EN642" s="26"/>
      <c r="EO642" s="26"/>
      <c r="EP642" s="26"/>
      <c r="EQ642" s="26"/>
      <c r="ER642" s="26"/>
      <c r="ES642" s="26"/>
      <c r="ET642" s="26"/>
      <c r="EU642" s="26"/>
      <c r="EV642" s="26"/>
      <c r="EW642" s="26"/>
      <c r="EX642" s="26"/>
      <c r="EY642" s="26"/>
      <c r="EZ642" s="26"/>
      <c r="FA642" s="26"/>
      <c r="FB642" s="26"/>
      <c r="FC642" s="26"/>
      <c r="FD642" s="26"/>
      <c r="FE642" s="26"/>
      <c r="FF642" s="26"/>
      <c r="FG642" s="26"/>
      <c r="FH642" s="26"/>
      <c r="FI642" s="26"/>
      <c r="FJ642" s="26"/>
      <c r="FK642" s="26"/>
      <c r="FL642" s="26"/>
      <c r="FM642" s="26"/>
      <c r="FN642" s="26"/>
      <c r="FO642" s="26"/>
      <c r="FP642" s="26"/>
      <c r="FQ642" s="26"/>
    </row>
    <row r="643" spans="1:173" s="25" customFormat="1" x14ac:dyDescent="0.25">
      <c r="A643" s="379"/>
      <c r="B643" s="94" t="s">
        <v>67</v>
      </c>
      <c r="C643" s="192"/>
      <c r="D643" s="96"/>
      <c r="E643" s="133">
        <v>20.8</v>
      </c>
      <c r="F643" s="96"/>
      <c r="G643" s="97"/>
      <c r="H643" s="96"/>
      <c r="I643" s="97"/>
      <c r="J643" s="297"/>
      <c r="K643" s="79"/>
      <c r="L643" s="79"/>
      <c r="M643" s="79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  <c r="AE643" s="75"/>
      <c r="AF643" s="75"/>
      <c r="AG643" s="75"/>
      <c r="AH643" s="75"/>
      <c r="AI643" s="75"/>
      <c r="AJ643" s="75"/>
      <c r="AK643" s="75"/>
      <c r="AL643" s="75"/>
      <c r="AM643" s="75"/>
      <c r="AN643" s="75"/>
      <c r="AO643" s="75"/>
      <c r="AP643" s="75"/>
      <c r="AQ643" s="75"/>
      <c r="AR643" s="75"/>
      <c r="AS643" s="75"/>
      <c r="AT643" s="75"/>
      <c r="AU643" s="75"/>
      <c r="AV643" s="75"/>
      <c r="AW643" s="75"/>
      <c r="AX643" s="75"/>
      <c r="AY643" s="75"/>
      <c r="AZ643" s="75"/>
      <c r="BA643" s="75"/>
      <c r="BB643" s="75"/>
      <c r="BC643" s="75"/>
      <c r="BD643" s="75"/>
      <c r="BE643" s="75"/>
      <c r="BF643" s="75"/>
      <c r="BG643" s="75"/>
      <c r="BH643" s="75"/>
      <c r="BI643" s="75"/>
      <c r="BJ643" s="75"/>
      <c r="BK643" s="75"/>
      <c r="BL643" s="75"/>
      <c r="BM643" s="75"/>
      <c r="BN643" s="75"/>
      <c r="BO643" s="75"/>
      <c r="BP643" s="75"/>
      <c r="BQ643" s="75"/>
      <c r="BR643" s="75"/>
      <c r="BS643" s="75"/>
      <c r="BT643" s="75"/>
      <c r="BU643" s="75"/>
      <c r="BV643" s="75"/>
      <c r="BW643" s="75"/>
      <c r="BX643" s="75"/>
      <c r="BY643" s="75"/>
      <c r="BZ643" s="75"/>
      <c r="CA643" s="75"/>
      <c r="CB643" s="75"/>
      <c r="CC643" s="75"/>
      <c r="CD643" s="75"/>
      <c r="CE643" s="75"/>
      <c r="CF643" s="75"/>
      <c r="CG643" s="75"/>
      <c r="CH643" s="75"/>
      <c r="CI643" s="75"/>
      <c r="CJ643" s="75"/>
      <c r="CK643" s="75"/>
      <c r="CL643" s="75"/>
      <c r="CM643" s="75"/>
      <c r="CN643" s="75"/>
      <c r="CO643" s="75"/>
      <c r="CP643" s="75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</row>
    <row r="644" spans="1:173" s="25" customFormat="1" x14ac:dyDescent="0.25">
      <c r="A644" s="379"/>
      <c r="B644" s="94" t="s">
        <v>34</v>
      </c>
      <c r="C644" s="192"/>
      <c r="D644" s="134">
        <v>4.3</v>
      </c>
      <c r="E644" s="133">
        <v>4.3</v>
      </c>
      <c r="F644" s="96"/>
      <c r="G644" s="97"/>
      <c r="H644" s="96"/>
      <c r="I644" s="97"/>
      <c r="J644" s="297"/>
      <c r="K644" s="79"/>
      <c r="L644" s="79"/>
      <c r="M644" s="79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5"/>
      <c r="AK644" s="75"/>
      <c r="AL644" s="75"/>
      <c r="AM644" s="75"/>
      <c r="AN644" s="75"/>
      <c r="AO644" s="75"/>
      <c r="AP644" s="75"/>
      <c r="AQ644" s="75"/>
      <c r="AR644" s="75"/>
      <c r="AS644" s="75"/>
      <c r="AT644" s="75"/>
      <c r="AU644" s="75"/>
      <c r="AV644" s="75"/>
      <c r="AW644" s="75"/>
      <c r="AX644" s="75"/>
      <c r="AY644" s="75"/>
      <c r="AZ644" s="75"/>
      <c r="BA644" s="75"/>
      <c r="BB644" s="75"/>
      <c r="BC644" s="75"/>
      <c r="BD644" s="75"/>
      <c r="BE644" s="75"/>
      <c r="BF644" s="75"/>
      <c r="BG644" s="75"/>
      <c r="BH644" s="75"/>
      <c r="BI644" s="75"/>
      <c r="BJ644" s="75"/>
      <c r="BK644" s="75"/>
      <c r="BL644" s="75"/>
      <c r="BM644" s="75"/>
      <c r="BN644" s="75"/>
      <c r="BO644" s="75"/>
      <c r="BP644" s="75"/>
      <c r="BQ644" s="75"/>
      <c r="BR644" s="75"/>
      <c r="BS644" s="75"/>
      <c r="BT644" s="75"/>
      <c r="BU644" s="75"/>
      <c r="BV644" s="75"/>
      <c r="BW644" s="75"/>
      <c r="BX644" s="75"/>
      <c r="BY644" s="75"/>
      <c r="BZ644" s="75"/>
      <c r="CA644" s="75"/>
      <c r="CB644" s="75"/>
      <c r="CC644" s="75"/>
      <c r="CD644" s="75"/>
      <c r="CE644" s="75"/>
      <c r="CF644" s="75"/>
      <c r="CG644" s="75"/>
      <c r="CH644" s="75"/>
      <c r="CI644" s="75"/>
      <c r="CJ644" s="75"/>
      <c r="CK644" s="75"/>
      <c r="CL644" s="75"/>
      <c r="CM644" s="75"/>
      <c r="CN644" s="75"/>
      <c r="CO644" s="75"/>
      <c r="CP644" s="75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</row>
    <row r="645" spans="1:173" s="25" customFormat="1" x14ac:dyDescent="0.25">
      <c r="A645" s="379"/>
      <c r="B645" s="94" t="s">
        <v>33</v>
      </c>
      <c r="C645" s="192"/>
      <c r="D645" s="134">
        <v>7.7</v>
      </c>
      <c r="E645" s="133">
        <v>6.5</v>
      </c>
      <c r="F645" s="96"/>
      <c r="G645" s="97"/>
      <c r="H645" s="96"/>
      <c r="I645" s="97"/>
      <c r="J645" s="297"/>
      <c r="K645" s="79"/>
      <c r="L645" s="79"/>
      <c r="M645" s="79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  <c r="AE645" s="75"/>
      <c r="AF645" s="75"/>
      <c r="AG645" s="75"/>
      <c r="AH645" s="75"/>
      <c r="AI645" s="75"/>
      <c r="AJ645" s="75"/>
      <c r="AK645" s="75"/>
      <c r="AL645" s="75"/>
      <c r="AM645" s="75"/>
      <c r="AN645" s="75"/>
      <c r="AO645" s="75"/>
      <c r="AP645" s="75"/>
      <c r="AQ645" s="75"/>
      <c r="AR645" s="75"/>
      <c r="AS645" s="75"/>
      <c r="AT645" s="75"/>
      <c r="AU645" s="75"/>
      <c r="AV645" s="75"/>
      <c r="AW645" s="75"/>
      <c r="AX645" s="75"/>
      <c r="AY645" s="75"/>
      <c r="AZ645" s="75"/>
      <c r="BA645" s="75"/>
      <c r="BB645" s="75"/>
      <c r="BC645" s="75"/>
      <c r="BD645" s="75"/>
      <c r="BE645" s="75"/>
      <c r="BF645" s="75"/>
      <c r="BG645" s="75"/>
      <c r="BH645" s="75"/>
      <c r="BI645" s="75"/>
      <c r="BJ645" s="75"/>
      <c r="BK645" s="75"/>
      <c r="BL645" s="75"/>
      <c r="BM645" s="75"/>
      <c r="BN645" s="75"/>
      <c r="BO645" s="75"/>
      <c r="BP645" s="75"/>
      <c r="BQ645" s="75"/>
      <c r="BR645" s="75"/>
      <c r="BS645" s="75"/>
      <c r="BT645" s="75"/>
      <c r="BU645" s="75"/>
      <c r="BV645" s="75"/>
      <c r="BW645" s="75"/>
      <c r="BX645" s="75"/>
      <c r="BY645" s="75"/>
      <c r="BZ645" s="75"/>
      <c r="CA645" s="75"/>
      <c r="CB645" s="75"/>
      <c r="CC645" s="75"/>
      <c r="CD645" s="75"/>
      <c r="CE645" s="75"/>
      <c r="CF645" s="75"/>
      <c r="CG645" s="75"/>
      <c r="CH645" s="75"/>
      <c r="CI645" s="75"/>
      <c r="CJ645" s="75"/>
      <c r="CK645" s="75"/>
      <c r="CL645" s="75"/>
      <c r="CM645" s="75"/>
      <c r="CN645" s="75"/>
      <c r="CO645" s="75"/>
      <c r="CP645" s="7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</row>
    <row r="646" spans="1:173" s="25" customFormat="1" x14ac:dyDescent="0.25">
      <c r="A646" s="379"/>
      <c r="B646" s="94" t="s">
        <v>32</v>
      </c>
      <c r="C646" s="192"/>
      <c r="D646" s="134">
        <v>11.4</v>
      </c>
      <c r="E646" s="133">
        <v>8.6</v>
      </c>
      <c r="F646" s="96"/>
      <c r="G646" s="97"/>
      <c r="H646" s="96"/>
      <c r="I646" s="97"/>
      <c r="J646" s="297"/>
      <c r="K646" s="79"/>
      <c r="L646" s="79"/>
      <c r="M646" s="79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  <c r="AE646" s="75"/>
      <c r="AF646" s="75"/>
      <c r="AG646" s="75"/>
      <c r="AH646" s="75"/>
      <c r="AI646" s="75"/>
      <c r="AJ646" s="75"/>
      <c r="AK646" s="75"/>
      <c r="AL646" s="75"/>
      <c r="AM646" s="75"/>
      <c r="AN646" s="75"/>
      <c r="AO646" s="75"/>
      <c r="AP646" s="75"/>
      <c r="AQ646" s="75"/>
      <c r="AR646" s="75"/>
      <c r="AS646" s="75"/>
      <c r="AT646" s="75"/>
      <c r="AU646" s="75"/>
      <c r="AV646" s="75"/>
      <c r="AW646" s="75"/>
      <c r="AX646" s="75"/>
      <c r="AY646" s="75"/>
      <c r="AZ646" s="75"/>
      <c r="BA646" s="75"/>
      <c r="BB646" s="75"/>
      <c r="BC646" s="75"/>
      <c r="BD646" s="75"/>
      <c r="BE646" s="75"/>
      <c r="BF646" s="75"/>
      <c r="BG646" s="75"/>
      <c r="BH646" s="75"/>
      <c r="BI646" s="75"/>
      <c r="BJ646" s="75"/>
      <c r="BK646" s="75"/>
      <c r="BL646" s="75"/>
      <c r="BM646" s="75"/>
      <c r="BN646" s="75"/>
      <c r="BO646" s="75"/>
      <c r="BP646" s="75"/>
      <c r="BQ646" s="75"/>
      <c r="BR646" s="75"/>
      <c r="BS646" s="75"/>
      <c r="BT646" s="75"/>
      <c r="BU646" s="75"/>
      <c r="BV646" s="75"/>
      <c r="BW646" s="75"/>
      <c r="BX646" s="75"/>
      <c r="BY646" s="75"/>
      <c r="BZ646" s="75"/>
      <c r="CA646" s="75"/>
      <c r="CB646" s="75"/>
      <c r="CC646" s="75"/>
      <c r="CD646" s="75"/>
      <c r="CE646" s="75"/>
      <c r="CF646" s="75"/>
      <c r="CG646" s="75"/>
      <c r="CH646" s="75"/>
      <c r="CI646" s="75"/>
      <c r="CJ646" s="75"/>
      <c r="CK646" s="75"/>
      <c r="CL646" s="75"/>
      <c r="CM646" s="75"/>
      <c r="CN646" s="75"/>
      <c r="CO646" s="75"/>
      <c r="CP646" s="75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</row>
    <row r="647" spans="1:173" s="25" customFormat="1" x14ac:dyDescent="0.25">
      <c r="A647" s="379"/>
      <c r="B647" s="94" t="s">
        <v>68</v>
      </c>
      <c r="C647" s="192"/>
      <c r="D647" s="134">
        <v>27.7</v>
      </c>
      <c r="E647" s="133">
        <v>27.7</v>
      </c>
      <c r="F647" s="190"/>
      <c r="G647" s="97"/>
      <c r="H647" s="96"/>
      <c r="I647" s="97"/>
      <c r="J647" s="297"/>
      <c r="K647" s="79"/>
      <c r="L647" s="79"/>
      <c r="M647" s="79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  <c r="AE647" s="75"/>
      <c r="AF647" s="75"/>
      <c r="AG647" s="75"/>
      <c r="AH647" s="75"/>
      <c r="AI647" s="75"/>
      <c r="AJ647" s="75"/>
      <c r="AK647" s="75"/>
      <c r="AL647" s="75"/>
      <c r="AM647" s="75"/>
      <c r="AN647" s="75"/>
      <c r="AO647" s="75"/>
      <c r="AP647" s="75"/>
      <c r="AQ647" s="75"/>
      <c r="AR647" s="75"/>
      <c r="AS647" s="75"/>
      <c r="AT647" s="75"/>
      <c r="AU647" s="75"/>
      <c r="AV647" s="75"/>
      <c r="AW647" s="75"/>
      <c r="AX647" s="75"/>
      <c r="AY647" s="75"/>
      <c r="AZ647" s="75"/>
      <c r="BA647" s="75"/>
      <c r="BB647" s="75"/>
      <c r="BC647" s="75"/>
      <c r="BD647" s="75"/>
      <c r="BE647" s="75"/>
      <c r="BF647" s="75"/>
      <c r="BG647" s="75"/>
      <c r="BH647" s="75"/>
      <c r="BI647" s="75"/>
      <c r="BJ647" s="75"/>
      <c r="BK647" s="75"/>
      <c r="BL647" s="75"/>
      <c r="BM647" s="75"/>
      <c r="BN647" s="75"/>
      <c r="BO647" s="75"/>
      <c r="BP647" s="75"/>
      <c r="BQ647" s="75"/>
      <c r="BR647" s="75"/>
      <c r="BS647" s="75"/>
      <c r="BT647" s="75"/>
      <c r="BU647" s="75"/>
      <c r="BV647" s="75"/>
      <c r="BW647" s="75"/>
      <c r="BX647" s="75"/>
      <c r="BY647" s="75"/>
      <c r="BZ647" s="75"/>
      <c r="CA647" s="75"/>
      <c r="CB647" s="75"/>
      <c r="CC647" s="75"/>
      <c r="CD647" s="75"/>
      <c r="CE647" s="75"/>
      <c r="CF647" s="75"/>
      <c r="CG647" s="75"/>
      <c r="CH647" s="75"/>
      <c r="CI647" s="75"/>
      <c r="CJ647" s="75"/>
      <c r="CK647" s="75"/>
      <c r="CL647" s="75"/>
      <c r="CM647" s="75"/>
      <c r="CN647" s="75"/>
      <c r="CO647" s="75"/>
      <c r="CP647" s="75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</row>
    <row r="648" spans="1:173" s="25" customFormat="1" x14ac:dyDescent="0.25">
      <c r="A648" s="379"/>
      <c r="B648" s="94" t="s">
        <v>52</v>
      </c>
      <c r="C648" s="192"/>
      <c r="D648" s="134">
        <v>56</v>
      </c>
      <c r="E648" s="133">
        <v>56</v>
      </c>
      <c r="F648" s="96"/>
      <c r="G648" s="97"/>
      <c r="H648" s="96"/>
      <c r="I648" s="97"/>
      <c r="J648" s="297"/>
      <c r="K648" s="79"/>
      <c r="L648" s="79"/>
      <c r="M648" s="79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  <c r="AE648" s="75"/>
      <c r="AF648" s="75"/>
      <c r="AG648" s="75"/>
      <c r="AH648" s="75"/>
      <c r="AI648" s="75"/>
      <c r="AJ648" s="75"/>
      <c r="AK648" s="75"/>
      <c r="AL648" s="75"/>
      <c r="AM648" s="75"/>
      <c r="AN648" s="75"/>
      <c r="AO648" s="75"/>
      <c r="AP648" s="75"/>
      <c r="AQ648" s="75"/>
      <c r="AR648" s="75"/>
      <c r="AS648" s="75"/>
      <c r="AT648" s="75"/>
      <c r="AU648" s="75"/>
      <c r="AV648" s="75"/>
      <c r="AW648" s="75"/>
      <c r="AX648" s="75"/>
      <c r="AY648" s="75"/>
      <c r="AZ648" s="75"/>
      <c r="BA648" s="75"/>
      <c r="BB648" s="75"/>
      <c r="BC648" s="75"/>
      <c r="BD648" s="75"/>
      <c r="BE648" s="75"/>
      <c r="BF648" s="75"/>
      <c r="BG648" s="75"/>
      <c r="BH648" s="75"/>
      <c r="BI648" s="75"/>
      <c r="BJ648" s="75"/>
      <c r="BK648" s="75"/>
      <c r="BL648" s="75"/>
      <c r="BM648" s="75"/>
      <c r="BN648" s="75"/>
      <c r="BO648" s="75"/>
      <c r="BP648" s="75"/>
      <c r="BQ648" s="75"/>
      <c r="BR648" s="75"/>
      <c r="BS648" s="75"/>
      <c r="BT648" s="75"/>
      <c r="BU648" s="75"/>
      <c r="BV648" s="75"/>
      <c r="BW648" s="75"/>
      <c r="BX648" s="75"/>
      <c r="BY648" s="75"/>
      <c r="BZ648" s="75"/>
      <c r="CA648" s="75"/>
      <c r="CB648" s="75"/>
      <c r="CC648" s="75"/>
      <c r="CD648" s="75"/>
      <c r="CE648" s="75"/>
      <c r="CF648" s="75"/>
      <c r="CG648" s="75"/>
      <c r="CH648" s="75"/>
      <c r="CI648" s="75"/>
      <c r="CJ648" s="75"/>
      <c r="CK648" s="75"/>
      <c r="CL648" s="75"/>
      <c r="CM648" s="75"/>
      <c r="CN648" s="75"/>
      <c r="CO648" s="75"/>
      <c r="CP648" s="75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</row>
    <row r="649" spans="1:173" s="25" customFormat="1" x14ac:dyDescent="0.25">
      <c r="A649" s="379"/>
      <c r="B649" s="94" t="s">
        <v>19</v>
      </c>
      <c r="C649" s="192"/>
      <c r="D649" s="133">
        <v>1</v>
      </c>
      <c r="E649" s="133">
        <v>1</v>
      </c>
      <c r="F649" s="97"/>
      <c r="G649" s="97"/>
      <c r="H649" s="97"/>
      <c r="I649" s="97"/>
      <c r="J649" s="297"/>
      <c r="K649" s="79"/>
      <c r="L649" s="79"/>
      <c r="M649" s="79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  <c r="AE649" s="75"/>
      <c r="AF649" s="75"/>
      <c r="AG649" s="75"/>
      <c r="AH649" s="75"/>
      <c r="AI649" s="75"/>
      <c r="AJ649" s="75"/>
      <c r="AK649" s="75"/>
      <c r="AL649" s="75"/>
      <c r="AM649" s="75"/>
      <c r="AN649" s="75"/>
      <c r="AO649" s="75"/>
      <c r="AP649" s="75"/>
      <c r="AQ649" s="75"/>
      <c r="AR649" s="75"/>
      <c r="AS649" s="75"/>
      <c r="AT649" s="75"/>
      <c r="AU649" s="75"/>
      <c r="AV649" s="75"/>
      <c r="AW649" s="75"/>
      <c r="AX649" s="75"/>
      <c r="AY649" s="75"/>
      <c r="AZ649" s="75"/>
      <c r="BA649" s="75"/>
      <c r="BB649" s="75"/>
      <c r="BC649" s="75"/>
      <c r="BD649" s="75"/>
      <c r="BE649" s="75"/>
      <c r="BF649" s="75"/>
      <c r="BG649" s="75"/>
      <c r="BH649" s="75"/>
      <c r="BI649" s="75"/>
      <c r="BJ649" s="75"/>
      <c r="BK649" s="75"/>
      <c r="BL649" s="75"/>
      <c r="BM649" s="75"/>
      <c r="BN649" s="75"/>
      <c r="BO649" s="75"/>
      <c r="BP649" s="75"/>
      <c r="BQ649" s="75"/>
      <c r="BR649" s="75"/>
      <c r="BS649" s="75"/>
      <c r="BT649" s="75"/>
      <c r="BU649" s="75"/>
      <c r="BV649" s="75"/>
      <c r="BW649" s="75"/>
      <c r="BX649" s="75"/>
      <c r="BY649" s="75"/>
      <c r="BZ649" s="75"/>
      <c r="CA649" s="75"/>
      <c r="CB649" s="75"/>
      <c r="CC649" s="75"/>
      <c r="CD649" s="75"/>
      <c r="CE649" s="75"/>
      <c r="CF649" s="75"/>
      <c r="CG649" s="75"/>
      <c r="CH649" s="75"/>
      <c r="CI649" s="75"/>
      <c r="CJ649" s="75"/>
      <c r="CK649" s="75"/>
      <c r="CL649" s="75"/>
      <c r="CM649" s="75"/>
      <c r="CN649" s="75"/>
      <c r="CO649" s="75"/>
      <c r="CP649" s="75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</row>
    <row r="650" spans="1:173" s="25" customFormat="1" x14ac:dyDescent="0.25">
      <c r="A650" s="379"/>
      <c r="B650" s="94" t="s">
        <v>69</v>
      </c>
      <c r="C650" s="192"/>
      <c r="D650" s="134"/>
      <c r="E650" s="133">
        <v>109.2</v>
      </c>
      <c r="F650" s="96"/>
      <c r="G650" s="97"/>
      <c r="H650" s="96"/>
      <c r="I650" s="190"/>
      <c r="J650" s="297"/>
      <c r="K650" s="79"/>
      <c r="L650" s="79"/>
      <c r="M650" s="79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  <c r="AE650" s="75"/>
      <c r="AF650" s="75"/>
      <c r="AG650" s="75"/>
      <c r="AH650" s="75"/>
      <c r="AI650" s="75"/>
      <c r="AJ650" s="75"/>
      <c r="AK650" s="75"/>
      <c r="AL650" s="75"/>
      <c r="AM650" s="75"/>
      <c r="AN650" s="75"/>
      <c r="AO650" s="75"/>
      <c r="AP650" s="75"/>
      <c r="AQ650" s="75"/>
      <c r="AR650" s="75"/>
      <c r="AS650" s="75"/>
      <c r="AT650" s="75"/>
      <c r="AU650" s="75"/>
      <c r="AV650" s="75"/>
      <c r="AW650" s="75"/>
      <c r="AX650" s="75"/>
      <c r="AY650" s="75"/>
      <c r="AZ650" s="75"/>
      <c r="BA650" s="75"/>
      <c r="BB650" s="75"/>
      <c r="BC650" s="75"/>
      <c r="BD650" s="75"/>
      <c r="BE650" s="75"/>
      <c r="BF650" s="75"/>
      <c r="BG650" s="75"/>
      <c r="BH650" s="75"/>
      <c r="BI650" s="75"/>
      <c r="BJ650" s="75"/>
      <c r="BK650" s="75"/>
      <c r="BL650" s="75"/>
      <c r="BM650" s="75"/>
      <c r="BN650" s="75"/>
      <c r="BO650" s="75"/>
      <c r="BP650" s="75"/>
      <c r="BQ650" s="75"/>
      <c r="BR650" s="75"/>
      <c r="BS650" s="75"/>
      <c r="BT650" s="75"/>
      <c r="BU650" s="75"/>
      <c r="BV650" s="75"/>
      <c r="BW650" s="75"/>
      <c r="BX650" s="75"/>
      <c r="BY650" s="75"/>
      <c r="BZ650" s="75"/>
      <c r="CA650" s="75"/>
      <c r="CB650" s="75"/>
      <c r="CC650" s="75"/>
      <c r="CD650" s="75"/>
      <c r="CE650" s="75"/>
      <c r="CF650" s="75"/>
      <c r="CG650" s="75"/>
      <c r="CH650" s="75"/>
      <c r="CI650" s="75"/>
      <c r="CJ650" s="75"/>
      <c r="CK650" s="75"/>
      <c r="CL650" s="75"/>
      <c r="CM650" s="75"/>
      <c r="CN650" s="75"/>
      <c r="CO650" s="75"/>
      <c r="CP650" s="75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</row>
    <row r="651" spans="1:173" s="25" customFormat="1" x14ac:dyDescent="0.25">
      <c r="A651" s="379" t="s">
        <v>324</v>
      </c>
      <c r="B651" s="94"/>
      <c r="C651" s="95">
        <v>150</v>
      </c>
      <c r="D651" s="278"/>
      <c r="E651" s="95"/>
      <c r="F651" s="190">
        <v>0.5</v>
      </c>
      <c r="G651" s="97">
        <v>2.5000000000000001E-2</v>
      </c>
      <c r="H651" s="96">
        <v>12.5</v>
      </c>
      <c r="I651" s="97">
        <v>52.1</v>
      </c>
      <c r="J651" s="297" t="s">
        <v>325</v>
      </c>
      <c r="K651" s="79"/>
      <c r="L651" s="79"/>
      <c r="M651" s="79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  <c r="AE651" s="75"/>
      <c r="AF651" s="75"/>
      <c r="AG651" s="75"/>
      <c r="AH651" s="75"/>
      <c r="AI651" s="75"/>
      <c r="AJ651" s="75"/>
      <c r="AK651" s="75"/>
      <c r="AL651" s="75"/>
      <c r="AM651" s="75"/>
      <c r="AN651" s="75"/>
      <c r="AO651" s="75"/>
      <c r="AP651" s="75"/>
      <c r="AQ651" s="75"/>
      <c r="AR651" s="75"/>
      <c r="AS651" s="75"/>
      <c r="AT651" s="75"/>
      <c r="AU651" s="75"/>
      <c r="AV651" s="75"/>
      <c r="AW651" s="75"/>
      <c r="AX651" s="75"/>
      <c r="AY651" s="75"/>
      <c r="AZ651" s="75"/>
      <c r="BA651" s="75"/>
      <c r="BB651" s="75"/>
      <c r="BC651" s="75"/>
      <c r="BD651" s="75"/>
      <c r="BE651" s="75"/>
      <c r="BF651" s="75"/>
      <c r="BG651" s="75"/>
      <c r="BH651" s="75"/>
      <c r="BI651" s="75"/>
      <c r="BJ651" s="75"/>
      <c r="BK651" s="75"/>
      <c r="BL651" s="75"/>
      <c r="BM651" s="75"/>
      <c r="BN651" s="75"/>
      <c r="BO651" s="75"/>
      <c r="BP651" s="75"/>
      <c r="BQ651" s="75"/>
      <c r="BR651" s="75"/>
      <c r="BS651" s="75"/>
      <c r="BT651" s="75"/>
      <c r="BU651" s="75"/>
      <c r="BV651" s="75"/>
      <c r="BW651" s="75"/>
      <c r="BX651" s="75"/>
      <c r="BY651" s="75"/>
      <c r="BZ651" s="75"/>
      <c r="CA651" s="75"/>
      <c r="CB651" s="75"/>
      <c r="CC651" s="75"/>
      <c r="CD651" s="75"/>
      <c r="CE651" s="75"/>
      <c r="CF651" s="75"/>
      <c r="CG651" s="75"/>
      <c r="CH651" s="75"/>
      <c r="CI651" s="75"/>
      <c r="CJ651" s="75"/>
      <c r="CK651" s="75"/>
      <c r="CL651" s="75"/>
      <c r="CM651" s="75"/>
      <c r="CN651" s="75"/>
      <c r="CO651" s="75"/>
      <c r="CP651" s="75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</row>
    <row r="652" spans="1:173" s="25" customFormat="1" x14ac:dyDescent="0.25">
      <c r="A652" s="379"/>
      <c r="B652" s="94" t="s">
        <v>286</v>
      </c>
      <c r="C652" s="192"/>
      <c r="D652" s="278">
        <v>12.75</v>
      </c>
      <c r="E652" s="95">
        <v>12.5</v>
      </c>
      <c r="F652" s="190"/>
      <c r="G652" s="97"/>
      <c r="H652" s="96"/>
      <c r="I652" s="97"/>
      <c r="J652" s="297"/>
      <c r="K652" s="79"/>
      <c r="L652" s="79"/>
      <c r="M652" s="79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  <c r="AE652" s="75"/>
      <c r="AF652" s="75"/>
      <c r="AG652" s="75"/>
      <c r="AH652" s="75"/>
      <c r="AI652" s="75"/>
      <c r="AJ652" s="75"/>
      <c r="AK652" s="75"/>
      <c r="AL652" s="75"/>
      <c r="AM652" s="75"/>
      <c r="AN652" s="75"/>
      <c r="AO652" s="75"/>
      <c r="AP652" s="75"/>
      <c r="AQ652" s="75"/>
      <c r="AR652" s="75"/>
      <c r="AS652" s="75"/>
      <c r="AT652" s="75"/>
      <c r="AU652" s="75"/>
      <c r="AV652" s="75"/>
      <c r="AW652" s="75"/>
      <c r="AX652" s="75"/>
      <c r="AY652" s="75"/>
      <c r="AZ652" s="75"/>
      <c r="BA652" s="75"/>
      <c r="BB652" s="75"/>
      <c r="BC652" s="75"/>
      <c r="BD652" s="75"/>
      <c r="BE652" s="75"/>
      <c r="BF652" s="75"/>
      <c r="BG652" s="75"/>
      <c r="BH652" s="75"/>
      <c r="BI652" s="75"/>
      <c r="BJ652" s="75"/>
      <c r="BK652" s="75"/>
      <c r="BL652" s="75"/>
      <c r="BM652" s="75"/>
      <c r="BN652" s="75"/>
      <c r="BO652" s="75"/>
      <c r="BP652" s="75"/>
      <c r="BQ652" s="75"/>
      <c r="BR652" s="75"/>
      <c r="BS652" s="75"/>
      <c r="BT652" s="75"/>
      <c r="BU652" s="75"/>
      <c r="BV652" s="75"/>
      <c r="BW652" s="75"/>
      <c r="BX652" s="75"/>
      <c r="BY652" s="75"/>
      <c r="BZ652" s="75"/>
      <c r="CA652" s="75"/>
      <c r="CB652" s="75"/>
      <c r="CC652" s="75"/>
      <c r="CD652" s="75"/>
      <c r="CE652" s="75"/>
      <c r="CF652" s="75"/>
      <c r="CG652" s="75"/>
      <c r="CH652" s="75"/>
      <c r="CI652" s="75"/>
      <c r="CJ652" s="75"/>
      <c r="CK652" s="75"/>
      <c r="CL652" s="75"/>
      <c r="CM652" s="75"/>
      <c r="CN652" s="75"/>
      <c r="CO652" s="75"/>
      <c r="CP652" s="75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</row>
    <row r="653" spans="1:173" s="25" customFormat="1" x14ac:dyDescent="0.25">
      <c r="A653" s="379"/>
      <c r="B653" s="94" t="s">
        <v>18</v>
      </c>
      <c r="C653" s="192"/>
      <c r="D653" s="278">
        <v>4</v>
      </c>
      <c r="E653" s="95">
        <v>4</v>
      </c>
      <c r="F653" s="190"/>
      <c r="G653" s="97"/>
      <c r="H653" s="96"/>
      <c r="I653" s="97"/>
      <c r="J653" s="297"/>
      <c r="K653" s="79"/>
      <c r="L653" s="79"/>
      <c r="M653" s="79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  <c r="AA653" s="75"/>
      <c r="AB653" s="75"/>
      <c r="AC653" s="75"/>
      <c r="AD653" s="75"/>
      <c r="AE653" s="75"/>
      <c r="AF653" s="75"/>
      <c r="AG653" s="75"/>
      <c r="AH653" s="75"/>
      <c r="AI653" s="75"/>
      <c r="AJ653" s="75"/>
      <c r="AK653" s="75"/>
      <c r="AL653" s="75"/>
      <c r="AM653" s="75"/>
      <c r="AN653" s="75"/>
      <c r="AO653" s="75"/>
      <c r="AP653" s="75"/>
      <c r="AQ653" s="75"/>
      <c r="AR653" s="75"/>
      <c r="AS653" s="75"/>
      <c r="AT653" s="75"/>
      <c r="AU653" s="75"/>
      <c r="AV653" s="75"/>
      <c r="AW653" s="75"/>
      <c r="AX653" s="75"/>
      <c r="AY653" s="75"/>
      <c r="AZ653" s="75"/>
      <c r="BA653" s="75"/>
      <c r="BB653" s="75"/>
      <c r="BC653" s="75"/>
      <c r="BD653" s="75"/>
      <c r="BE653" s="75"/>
      <c r="BF653" s="75"/>
      <c r="BG653" s="75"/>
      <c r="BH653" s="75"/>
      <c r="BI653" s="75"/>
      <c r="BJ653" s="75"/>
      <c r="BK653" s="75"/>
      <c r="BL653" s="75"/>
      <c r="BM653" s="75"/>
      <c r="BN653" s="75"/>
      <c r="BO653" s="75"/>
      <c r="BP653" s="75"/>
      <c r="BQ653" s="75"/>
      <c r="BR653" s="75"/>
      <c r="BS653" s="75"/>
      <c r="BT653" s="75"/>
      <c r="BU653" s="75"/>
      <c r="BV653" s="75"/>
      <c r="BW653" s="75"/>
      <c r="BX653" s="75"/>
      <c r="BY653" s="75"/>
      <c r="BZ653" s="75"/>
      <c r="CA653" s="75"/>
      <c r="CB653" s="75"/>
      <c r="CC653" s="75"/>
      <c r="CD653" s="75"/>
      <c r="CE653" s="75"/>
      <c r="CF653" s="75"/>
      <c r="CG653" s="75"/>
      <c r="CH653" s="75"/>
      <c r="CI653" s="75"/>
      <c r="CJ653" s="75"/>
      <c r="CK653" s="75"/>
      <c r="CL653" s="75"/>
      <c r="CM653" s="75"/>
      <c r="CN653" s="75"/>
      <c r="CO653" s="75"/>
      <c r="CP653" s="75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</row>
    <row r="654" spans="1:173" s="25" customFormat="1" x14ac:dyDescent="0.25">
      <c r="A654" s="379"/>
      <c r="B654" s="94" t="s">
        <v>17</v>
      </c>
      <c r="C654" s="192"/>
      <c r="D654" s="278">
        <v>150</v>
      </c>
      <c r="E654" s="95">
        <v>150</v>
      </c>
      <c r="F654" s="190"/>
      <c r="G654" s="97"/>
      <c r="H654" s="96"/>
      <c r="I654" s="97"/>
      <c r="J654" s="297"/>
      <c r="K654" s="79"/>
      <c r="L654" s="79"/>
      <c r="M654" s="79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  <c r="AE654" s="75"/>
      <c r="AF654" s="75"/>
      <c r="AG654" s="75"/>
      <c r="AH654" s="75"/>
      <c r="AI654" s="75"/>
      <c r="AJ654" s="75"/>
      <c r="AK654" s="75"/>
      <c r="AL654" s="75"/>
      <c r="AM654" s="75"/>
      <c r="AN654" s="75"/>
      <c r="AO654" s="75"/>
      <c r="AP654" s="75"/>
      <c r="AQ654" s="75"/>
      <c r="AR654" s="75"/>
      <c r="AS654" s="75"/>
      <c r="AT654" s="75"/>
      <c r="AU654" s="75"/>
      <c r="AV654" s="75"/>
      <c r="AW654" s="75"/>
      <c r="AX654" s="75"/>
      <c r="AY654" s="75"/>
      <c r="AZ654" s="75"/>
      <c r="BA654" s="75"/>
      <c r="BB654" s="75"/>
      <c r="BC654" s="75"/>
      <c r="BD654" s="75"/>
      <c r="BE654" s="75"/>
      <c r="BF654" s="75"/>
      <c r="BG654" s="75"/>
      <c r="BH654" s="75"/>
      <c r="BI654" s="75"/>
      <c r="BJ654" s="75"/>
      <c r="BK654" s="75"/>
      <c r="BL654" s="75"/>
      <c r="BM654" s="75"/>
      <c r="BN654" s="75"/>
      <c r="BO654" s="75"/>
      <c r="BP654" s="75"/>
      <c r="BQ654" s="75"/>
      <c r="BR654" s="75"/>
      <c r="BS654" s="75"/>
      <c r="BT654" s="75"/>
      <c r="BU654" s="75"/>
      <c r="BV654" s="75"/>
      <c r="BW654" s="75"/>
      <c r="BX654" s="75"/>
      <c r="BY654" s="75"/>
      <c r="BZ654" s="75"/>
      <c r="CA654" s="75"/>
      <c r="CB654" s="75"/>
      <c r="CC654" s="75"/>
      <c r="CD654" s="75"/>
      <c r="CE654" s="75"/>
      <c r="CF654" s="75"/>
      <c r="CG654" s="75"/>
      <c r="CH654" s="75"/>
      <c r="CI654" s="75"/>
      <c r="CJ654" s="75"/>
      <c r="CK654" s="75"/>
      <c r="CL654" s="75"/>
      <c r="CM654" s="75"/>
      <c r="CN654" s="75"/>
      <c r="CO654" s="75"/>
      <c r="CP654" s="75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</row>
    <row r="655" spans="1:173" s="25" customFormat="1" ht="15.75" thickBot="1" x14ac:dyDescent="0.3">
      <c r="A655" s="379" t="s">
        <v>46</v>
      </c>
      <c r="B655" s="94"/>
      <c r="C655" s="95">
        <v>30</v>
      </c>
      <c r="D655" s="95">
        <v>30</v>
      </c>
      <c r="E655" s="100">
        <v>30</v>
      </c>
      <c r="F655" s="95">
        <v>1.5</v>
      </c>
      <c r="G655" s="100">
        <v>0.3</v>
      </c>
      <c r="H655" s="95">
        <v>14.3</v>
      </c>
      <c r="I655" s="100">
        <v>66</v>
      </c>
      <c r="J655" s="297"/>
      <c r="K655" s="79"/>
      <c r="L655" s="79"/>
      <c r="M655" s="79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  <c r="AE655" s="75"/>
      <c r="AF655" s="75"/>
      <c r="AG655" s="75"/>
      <c r="AH655" s="75"/>
      <c r="AI655" s="75"/>
      <c r="AJ655" s="75"/>
      <c r="AK655" s="75"/>
      <c r="AL655" s="75"/>
      <c r="AM655" s="75"/>
      <c r="AN655" s="75"/>
      <c r="AO655" s="75"/>
      <c r="AP655" s="75"/>
      <c r="AQ655" s="75"/>
      <c r="AR655" s="75"/>
      <c r="AS655" s="75"/>
      <c r="AT655" s="75"/>
      <c r="AU655" s="75"/>
      <c r="AV655" s="75"/>
      <c r="AW655" s="75"/>
      <c r="AX655" s="75"/>
      <c r="AY655" s="75"/>
      <c r="AZ655" s="75"/>
      <c r="BA655" s="75"/>
      <c r="BB655" s="75"/>
      <c r="BC655" s="75"/>
      <c r="BD655" s="75"/>
      <c r="BE655" s="75"/>
      <c r="BF655" s="75"/>
      <c r="BG655" s="75"/>
      <c r="BH655" s="75"/>
      <c r="BI655" s="75"/>
      <c r="BJ655" s="75"/>
      <c r="BK655" s="75"/>
      <c r="BL655" s="75"/>
      <c r="BM655" s="75"/>
      <c r="BN655" s="75"/>
      <c r="BO655" s="75"/>
      <c r="BP655" s="75"/>
      <c r="BQ655" s="75"/>
      <c r="BR655" s="75"/>
      <c r="BS655" s="75"/>
      <c r="BT655" s="75"/>
      <c r="BU655" s="75"/>
      <c r="BV655" s="75"/>
      <c r="BW655" s="75"/>
      <c r="BX655" s="75"/>
      <c r="BY655" s="75"/>
      <c r="BZ655" s="75"/>
      <c r="CA655" s="75"/>
      <c r="CB655" s="75"/>
      <c r="CC655" s="75"/>
      <c r="CD655" s="75"/>
      <c r="CE655" s="75"/>
      <c r="CF655" s="75"/>
      <c r="CG655" s="75"/>
      <c r="CH655" s="75"/>
      <c r="CI655" s="75"/>
      <c r="CJ655" s="75"/>
      <c r="CK655" s="75"/>
      <c r="CL655" s="75"/>
      <c r="CM655" s="75"/>
      <c r="CN655" s="75"/>
      <c r="CO655" s="75"/>
      <c r="CP655" s="7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</row>
    <row r="656" spans="1:173" s="25" customFormat="1" ht="15.75" thickBot="1" x14ac:dyDescent="0.3">
      <c r="A656" s="380" t="s">
        <v>26</v>
      </c>
      <c r="B656" s="235"/>
      <c r="C656" s="236">
        <v>495</v>
      </c>
      <c r="D656" s="381"/>
      <c r="E656" s="236"/>
      <c r="F656" s="224">
        <f>SUM(F628:F655)</f>
        <v>15.42</v>
      </c>
      <c r="G656" s="224">
        <f t="shared" ref="G656:I656" si="6">SUM(G628:G655)</f>
        <v>16.184999999999999</v>
      </c>
      <c r="H656" s="224">
        <f t="shared" si="6"/>
        <v>65.867999999999995</v>
      </c>
      <c r="I656" s="224">
        <f t="shared" si="6"/>
        <v>473.1</v>
      </c>
      <c r="J656" s="377"/>
      <c r="K656" s="79"/>
      <c r="L656" s="79"/>
      <c r="M656" s="79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  <c r="AA656" s="75"/>
      <c r="AB656" s="75"/>
      <c r="AC656" s="75"/>
      <c r="AD656" s="75"/>
      <c r="AE656" s="75"/>
      <c r="AF656" s="75"/>
      <c r="AG656" s="75"/>
      <c r="AH656" s="75"/>
      <c r="AI656" s="75"/>
      <c r="AJ656" s="75"/>
      <c r="AK656" s="75"/>
      <c r="AL656" s="75"/>
      <c r="AM656" s="75"/>
      <c r="AN656" s="75"/>
      <c r="AO656" s="75"/>
      <c r="AP656" s="75"/>
      <c r="AQ656" s="75"/>
      <c r="AR656" s="75"/>
      <c r="AS656" s="75"/>
      <c r="AT656" s="75"/>
      <c r="AU656" s="75"/>
      <c r="AV656" s="75"/>
      <c r="AW656" s="75"/>
      <c r="AX656" s="75"/>
      <c r="AY656" s="75"/>
      <c r="AZ656" s="75"/>
      <c r="BA656" s="75"/>
      <c r="BB656" s="75"/>
      <c r="BC656" s="75"/>
      <c r="BD656" s="75"/>
      <c r="BE656" s="75"/>
      <c r="BF656" s="75"/>
      <c r="BG656" s="75"/>
      <c r="BH656" s="75"/>
      <c r="BI656" s="75"/>
      <c r="BJ656" s="75"/>
      <c r="BK656" s="75"/>
      <c r="BL656" s="75"/>
      <c r="BM656" s="75"/>
      <c r="BN656" s="75"/>
      <c r="BO656" s="75"/>
      <c r="BP656" s="75"/>
      <c r="BQ656" s="75"/>
      <c r="BR656" s="75"/>
      <c r="BS656" s="75"/>
      <c r="BT656" s="75"/>
      <c r="BU656" s="75"/>
      <c r="BV656" s="75"/>
      <c r="BW656" s="75"/>
      <c r="BX656" s="75"/>
      <c r="BY656" s="75"/>
      <c r="BZ656" s="75"/>
      <c r="CA656" s="75"/>
      <c r="CB656" s="75"/>
      <c r="CC656" s="75"/>
      <c r="CD656" s="75"/>
      <c r="CE656" s="75"/>
      <c r="CF656" s="75"/>
      <c r="CG656" s="75"/>
      <c r="CH656" s="75"/>
      <c r="CI656" s="75"/>
      <c r="CJ656" s="75"/>
      <c r="CK656" s="75"/>
      <c r="CL656" s="75"/>
      <c r="CM656" s="75"/>
      <c r="CN656" s="75"/>
      <c r="CO656" s="75"/>
      <c r="CP656" s="75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</row>
    <row r="657" spans="1:173" s="25" customFormat="1" x14ac:dyDescent="0.25">
      <c r="A657" s="378"/>
      <c r="B657" s="239" t="s">
        <v>47</v>
      </c>
      <c r="C657" s="389"/>
      <c r="D657" s="393"/>
      <c r="E657" s="240"/>
      <c r="F657" s="210"/>
      <c r="G657" s="211"/>
      <c r="H657" s="241"/>
      <c r="I657" s="210"/>
      <c r="J657" s="376"/>
      <c r="K657" s="79"/>
      <c r="L657" s="79"/>
      <c r="M657" s="79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  <c r="AE657" s="75"/>
      <c r="AF657" s="75"/>
      <c r="AG657" s="75"/>
      <c r="AH657" s="75"/>
      <c r="AI657" s="75"/>
      <c r="AJ657" s="75"/>
      <c r="AK657" s="75"/>
      <c r="AL657" s="75"/>
      <c r="AM657" s="75"/>
      <c r="AN657" s="75"/>
      <c r="AO657" s="75"/>
      <c r="AP657" s="75"/>
      <c r="AQ657" s="75"/>
      <c r="AR657" s="75"/>
      <c r="AS657" s="75"/>
      <c r="AT657" s="75"/>
      <c r="AU657" s="75"/>
      <c r="AV657" s="75"/>
      <c r="AW657" s="75"/>
      <c r="AX657" s="75"/>
      <c r="AY657" s="75"/>
      <c r="AZ657" s="75"/>
      <c r="BA657" s="75"/>
      <c r="BB657" s="75"/>
      <c r="BC657" s="75"/>
      <c r="BD657" s="75"/>
      <c r="BE657" s="75"/>
      <c r="BF657" s="75"/>
      <c r="BG657" s="75"/>
      <c r="BH657" s="75"/>
      <c r="BI657" s="75"/>
      <c r="BJ657" s="75"/>
      <c r="BK657" s="75"/>
      <c r="BL657" s="75"/>
      <c r="BM657" s="75"/>
      <c r="BN657" s="75"/>
      <c r="BO657" s="75"/>
      <c r="BP657" s="75"/>
      <c r="BQ657" s="75"/>
      <c r="BR657" s="75"/>
      <c r="BS657" s="75"/>
      <c r="BT657" s="75"/>
      <c r="BU657" s="75"/>
      <c r="BV657" s="75"/>
      <c r="BW657" s="75"/>
      <c r="BX657" s="75"/>
      <c r="BY657" s="75"/>
      <c r="BZ657" s="75"/>
      <c r="CA657" s="75"/>
      <c r="CB657" s="75"/>
      <c r="CC657" s="75"/>
      <c r="CD657" s="75"/>
      <c r="CE657" s="75"/>
      <c r="CF657" s="75"/>
      <c r="CG657" s="75"/>
      <c r="CH657" s="75"/>
      <c r="CI657" s="75"/>
      <c r="CJ657" s="75"/>
      <c r="CK657" s="75"/>
      <c r="CL657" s="75"/>
      <c r="CM657" s="75"/>
      <c r="CN657" s="75"/>
      <c r="CO657" s="75"/>
      <c r="CP657" s="75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</row>
    <row r="658" spans="1:173" s="34" customFormat="1" x14ac:dyDescent="0.25">
      <c r="A658" s="379" t="s">
        <v>49</v>
      </c>
      <c r="B658" s="229"/>
      <c r="C658" s="230">
        <v>40</v>
      </c>
      <c r="D658" s="231"/>
      <c r="E658" s="97"/>
      <c r="F658" s="190">
        <v>0.7</v>
      </c>
      <c r="G658" s="97">
        <v>1.6</v>
      </c>
      <c r="H658" s="231">
        <v>32</v>
      </c>
      <c r="I658" s="190">
        <v>140</v>
      </c>
      <c r="J658" s="191" t="s">
        <v>214</v>
      </c>
      <c r="K658" s="79"/>
      <c r="L658" s="79"/>
      <c r="M658" s="79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77"/>
      <c r="AO658" s="77"/>
      <c r="AP658" s="77"/>
      <c r="AQ658" s="77"/>
      <c r="AR658" s="77"/>
      <c r="AS658" s="77"/>
      <c r="AT658" s="77"/>
      <c r="AU658" s="77"/>
      <c r="AV658" s="77"/>
      <c r="AW658" s="77"/>
      <c r="AX658" s="77"/>
      <c r="AY658" s="77"/>
      <c r="AZ658" s="77"/>
      <c r="BA658" s="77"/>
      <c r="BB658" s="77"/>
      <c r="BC658" s="77"/>
      <c r="BD658" s="77"/>
      <c r="BE658" s="77"/>
      <c r="BF658" s="77"/>
      <c r="BG658" s="77"/>
      <c r="BH658" s="77"/>
      <c r="BI658" s="77"/>
      <c r="BJ658" s="77"/>
      <c r="BK658" s="77"/>
      <c r="BL658" s="77"/>
      <c r="BM658" s="77"/>
      <c r="BN658" s="77"/>
      <c r="BO658" s="77"/>
      <c r="BP658" s="77"/>
      <c r="BQ658" s="77"/>
      <c r="BR658" s="77"/>
      <c r="BS658" s="77"/>
      <c r="BT658" s="77"/>
      <c r="BU658" s="77"/>
      <c r="BV658" s="77"/>
      <c r="BW658" s="77"/>
      <c r="BX658" s="77"/>
      <c r="BY658" s="77"/>
      <c r="BZ658" s="77"/>
      <c r="CA658" s="77"/>
      <c r="CB658" s="77"/>
      <c r="CC658" s="77"/>
      <c r="CD658" s="77"/>
      <c r="CE658" s="77"/>
      <c r="CF658" s="77"/>
      <c r="CG658" s="77"/>
      <c r="CH658" s="77"/>
      <c r="CI658" s="77"/>
      <c r="CJ658" s="77"/>
      <c r="CK658" s="77"/>
      <c r="CL658" s="77"/>
      <c r="CM658" s="77"/>
      <c r="CN658" s="77"/>
      <c r="CO658" s="77"/>
      <c r="CP658" s="77"/>
    </row>
    <row r="659" spans="1:173" s="34" customFormat="1" x14ac:dyDescent="0.25">
      <c r="A659" s="379"/>
      <c r="B659" s="229" t="s">
        <v>43</v>
      </c>
      <c r="C659" s="230"/>
      <c r="D659" s="231">
        <v>19.3</v>
      </c>
      <c r="E659" s="97">
        <v>19.3</v>
      </c>
      <c r="F659" s="190"/>
      <c r="G659" s="97"/>
      <c r="H659" s="231"/>
      <c r="I659" s="190"/>
      <c r="J659" s="191"/>
      <c r="K659" s="79"/>
      <c r="L659" s="79"/>
      <c r="M659" s="79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  <c r="AU659" s="77"/>
      <c r="AV659" s="77"/>
      <c r="AW659" s="77"/>
      <c r="AX659" s="77"/>
      <c r="AY659" s="77"/>
      <c r="AZ659" s="77"/>
      <c r="BA659" s="77"/>
      <c r="BB659" s="77"/>
      <c r="BC659" s="77"/>
      <c r="BD659" s="77"/>
      <c r="BE659" s="77"/>
      <c r="BF659" s="77"/>
      <c r="BG659" s="77"/>
      <c r="BH659" s="77"/>
      <c r="BI659" s="77"/>
      <c r="BJ659" s="77"/>
      <c r="BK659" s="77"/>
      <c r="BL659" s="77"/>
      <c r="BM659" s="77"/>
      <c r="BN659" s="77"/>
      <c r="BO659" s="77"/>
      <c r="BP659" s="77"/>
      <c r="BQ659" s="77"/>
      <c r="BR659" s="77"/>
      <c r="BS659" s="77"/>
      <c r="BT659" s="77"/>
      <c r="BU659" s="77"/>
      <c r="BV659" s="77"/>
      <c r="BW659" s="77"/>
      <c r="BX659" s="77"/>
      <c r="BY659" s="77"/>
      <c r="BZ659" s="77"/>
      <c r="CA659" s="77"/>
      <c r="CB659" s="77"/>
      <c r="CC659" s="77"/>
      <c r="CD659" s="77"/>
      <c r="CE659" s="77"/>
      <c r="CF659" s="77"/>
      <c r="CG659" s="77"/>
      <c r="CH659" s="77"/>
      <c r="CI659" s="77"/>
      <c r="CJ659" s="77"/>
      <c r="CK659" s="77"/>
      <c r="CL659" s="77"/>
      <c r="CM659" s="77"/>
      <c r="CN659" s="77"/>
      <c r="CO659" s="77"/>
      <c r="CP659" s="77"/>
    </row>
    <row r="660" spans="1:173" s="34" customFormat="1" x14ac:dyDescent="0.25">
      <c r="A660" s="379"/>
      <c r="B660" s="229" t="s">
        <v>20</v>
      </c>
      <c r="C660" s="230"/>
      <c r="D660" s="231">
        <v>2</v>
      </c>
      <c r="E660" s="97">
        <v>2</v>
      </c>
      <c r="F660" s="190"/>
      <c r="G660" s="97"/>
      <c r="H660" s="231"/>
      <c r="I660" s="190"/>
      <c r="J660" s="191"/>
      <c r="K660" s="79"/>
      <c r="L660" s="79"/>
      <c r="M660" s="79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  <c r="AU660" s="77"/>
      <c r="AV660" s="77"/>
      <c r="AW660" s="77"/>
      <c r="AX660" s="77"/>
      <c r="AY660" s="77"/>
      <c r="AZ660" s="77"/>
      <c r="BA660" s="77"/>
      <c r="BB660" s="77"/>
      <c r="BC660" s="77"/>
      <c r="BD660" s="77"/>
      <c r="BE660" s="77"/>
      <c r="BF660" s="77"/>
      <c r="BG660" s="77"/>
      <c r="BH660" s="77"/>
      <c r="BI660" s="77"/>
      <c r="BJ660" s="77"/>
      <c r="BK660" s="77"/>
      <c r="BL660" s="77"/>
      <c r="BM660" s="77"/>
      <c r="BN660" s="77"/>
      <c r="BO660" s="77"/>
      <c r="BP660" s="77"/>
      <c r="BQ660" s="77"/>
      <c r="BR660" s="77"/>
      <c r="BS660" s="77"/>
      <c r="BT660" s="77"/>
      <c r="BU660" s="77"/>
      <c r="BV660" s="77"/>
      <c r="BW660" s="77"/>
      <c r="BX660" s="77"/>
      <c r="BY660" s="77"/>
      <c r="BZ660" s="77"/>
      <c r="CA660" s="77"/>
      <c r="CB660" s="77"/>
      <c r="CC660" s="77"/>
      <c r="CD660" s="77"/>
      <c r="CE660" s="77"/>
      <c r="CF660" s="77"/>
      <c r="CG660" s="77"/>
      <c r="CH660" s="77"/>
      <c r="CI660" s="77"/>
      <c r="CJ660" s="77"/>
      <c r="CK660" s="77"/>
      <c r="CL660" s="77"/>
      <c r="CM660" s="77"/>
      <c r="CN660" s="77"/>
      <c r="CO660" s="77"/>
      <c r="CP660" s="77"/>
    </row>
    <row r="661" spans="1:173" s="34" customFormat="1" x14ac:dyDescent="0.25">
      <c r="A661" s="379"/>
      <c r="B661" s="229" t="s">
        <v>50</v>
      </c>
      <c r="C661" s="230"/>
      <c r="D661" s="231">
        <v>1.3</v>
      </c>
      <c r="E661" s="97">
        <v>1.3</v>
      </c>
      <c r="F661" s="190"/>
      <c r="G661" s="97"/>
      <c r="H661" s="231"/>
      <c r="I661" s="190"/>
      <c r="J661" s="191"/>
      <c r="K661" s="79"/>
      <c r="L661" s="79"/>
      <c r="M661" s="79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  <c r="AU661" s="77"/>
      <c r="AV661" s="77"/>
      <c r="AW661" s="77"/>
      <c r="AX661" s="77"/>
      <c r="AY661" s="77"/>
      <c r="AZ661" s="77"/>
      <c r="BA661" s="77"/>
      <c r="BB661" s="77"/>
      <c r="BC661" s="77"/>
      <c r="BD661" s="77"/>
      <c r="BE661" s="77"/>
      <c r="BF661" s="77"/>
      <c r="BG661" s="77"/>
      <c r="BH661" s="77"/>
      <c r="BI661" s="77"/>
      <c r="BJ661" s="77"/>
      <c r="BK661" s="77"/>
      <c r="BL661" s="77"/>
      <c r="BM661" s="77"/>
      <c r="BN661" s="77"/>
      <c r="BO661" s="77"/>
      <c r="BP661" s="77"/>
      <c r="BQ661" s="77"/>
      <c r="BR661" s="77"/>
      <c r="BS661" s="77"/>
      <c r="BT661" s="77"/>
      <c r="BU661" s="77"/>
      <c r="BV661" s="77"/>
      <c r="BW661" s="77"/>
      <c r="BX661" s="77"/>
      <c r="BY661" s="77"/>
      <c r="BZ661" s="77"/>
      <c r="CA661" s="77"/>
      <c r="CB661" s="77"/>
      <c r="CC661" s="77"/>
      <c r="CD661" s="77"/>
      <c r="CE661" s="77"/>
      <c r="CF661" s="77"/>
      <c r="CG661" s="77"/>
      <c r="CH661" s="77"/>
      <c r="CI661" s="77"/>
      <c r="CJ661" s="77"/>
      <c r="CK661" s="77"/>
      <c r="CL661" s="77"/>
      <c r="CM661" s="77"/>
      <c r="CN661" s="77"/>
      <c r="CO661" s="77"/>
      <c r="CP661" s="77"/>
    </row>
    <row r="662" spans="1:173" s="34" customFormat="1" x14ac:dyDescent="0.25">
      <c r="A662" s="379"/>
      <c r="B662" s="229" t="s">
        <v>51</v>
      </c>
      <c r="C662" s="230"/>
      <c r="D662" s="231">
        <v>2</v>
      </c>
      <c r="E662" s="97">
        <v>2</v>
      </c>
      <c r="F662" s="190"/>
      <c r="G662" s="97"/>
      <c r="H662" s="231"/>
      <c r="I662" s="190"/>
      <c r="J662" s="191"/>
      <c r="K662" s="79"/>
      <c r="L662" s="79"/>
      <c r="M662" s="79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  <c r="AU662" s="77"/>
      <c r="AV662" s="77"/>
      <c r="AW662" s="77"/>
      <c r="AX662" s="77"/>
      <c r="AY662" s="77"/>
      <c r="AZ662" s="77"/>
      <c r="BA662" s="77"/>
      <c r="BB662" s="77"/>
      <c r="BC662" s="77"/>
      <c r="BD662" s="77"/>
      <c r="BE662" s="77"/>
      <c r="BF662" s="77"/>
      <c r="BG662" s="77"/>
      <c r="BH662" s="77"/>
      <c r="BI662" s="77"/>
      <c r="BJ662" s="77"/>
      <c r="BK662" s="77"/>
      <c r="BL662" s="77"/>
      <c r="BM662" s="77"/>
      <c r="BN662" s="77"/>
      <c r="BO662" s="77"/>
      <c r="BP662" s="77"/>
      <c r="BQ662" s="77"/>
      <c r="BR662" s="77"/>
      <c r="BS662" s="77"/>
      <c r="BT662" s="77"/>
      <c r="BU662" s="77"/>
      <c r="BV662" s="77"/>
      <c r="BW662" s="77"/>
      <c r="BX662" s="77"/>
      <c r="BY662" s="77"/>
      <c r="BZ662" s="77"/>
      <c r="CA662" s="77"/>
      <c r="CB662" s="77"/>
      <c r="CC662" s="77"/>
      <c r="CD662" s="77"/>
      <c r="CE662" s="77"/>
      <c r="CF662" s="77"/>
      <c r="CG662" s="77"/>
      <c r="CH662" s="77"/>
      <c r="CI662" s="77"/>
      <c r="CJ662" s="77"/>
      <c r="CK662" s="77"/>
      <c r="CL662" s="77"/>
      <c r="CM662" s="77"/>
      <c r="CN662" s="77"/>
      <c r="CO662" s="77"/>
      <c r="CP662" s="77"/>
    </row>
    <row r="663" spans="1:173" s="34" customFormat="1" x14ac:dyDescent="0.25">
      <c r="A663" s="379"/>
      <c r="B663" s="229" t="s">
        <v>39</v>
      </c>
      <c r="C663" s="230"/>
      <c r="D663" s="231">
        <v>0.2</v>
      </c>
      <c r="E663" s="97">
        <v>0.2</v>
      </c>
      <c r="F663" s="190"/>
      <c r="G663" s="97"/>
      <c r="H663" s="231"/>
      <c r="I663" s="190"/>
      <c r="J663" s="191"/>
      <c r="K663" s="79"/>
      <c r="L663" s="79"/>
      <c r="M663" s="79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  <c r="AU663" s="77"/>
      <c r="AV663" s="77"/>
      <c r="AW663" s="77"/>
      <c r="AX663" s="77"/>
      <c r="AY663" s="77"/>
      <c r="AZ663" s="77"/>
      <c r="BA663" s="77"/>
      <c r="BB663" s="77"/>
      <c r="BC663" s="77"/>
      <c r="BD663" s="77"/>
      <c r="BE663" s="77"/>
      <c r="BF663" s="77"/>
      <c r="BG663" s="77"/>
      <c r="BH663" s="77"/>
      <c r="BI663" s="77"/>
      <c r="BJ663" s="77"/>
      <c r="BK663" s="77"/>
      <c r="BL663" s="77"/>
      <c r="BM663" s="77"/>
      <c r="BN663" s="77"/>
      <c r="BO663" s="77"/>
      <c r="BP663" s="77"/>
      <c r="BQ663" s="77"/>
      <c r="BR663" s="77"/>
      <c r="BS663" s="77"/>
      <c r="BT663" s="77"/>
      <c r="BU663" s="77"/>
      <c r="BV663" s="77"/>
      <c r="BW663" s="77"/>
      <c r="BX663" s="77"/>
      <c r="BY663" s="77"/>
      <c r="BZ663" s="77"/>
      <c r="CA663" s="77"/>
      <c r="CB663" s="77"/>
      <c r="CC663" s="77"/>
      <c r="CD663" s="77"/>
      <c r="CE663" s="77"/>
      <c r="CF663" s="77"/>
      <c r="CG663" s="77"/>
      <c r="CH663" s="77"/>
      <c r="CI663" s="77"/>
      <c r="CJ663" s="77"/>
      <c r="CK663" s="77"/>
      <c r="CL663" s="77"/>
      <c r="CM663" s="77"/>
      <c r="CN663" s="77"/>
      <c r="CO663" s="77"/>
      <c r="CP663" s="77"/>
    </row>
    <row r="664" spans="1:173" s="34" customFormat="1" x14ac:dyDescent="0.25">
      <c r="A664" s="379"/>
      <c r="B664" s="229" t="s">
        <v>52</v>
      </c>
      <c r="C664" s="230"/>
      <c r="D664" s="231">
        <v>4</v>
      </c>
      <c r="E664" s="97">
        <v>4</v>
      </c>
      <c r="F664" s="190"/>
      <c r="G664" s="97"/>
      <c r="H664" s="231"/>
      <c r="I664" s="190"/>
      <c r="J664" s="191"/>
      <c r="K664" s="79"/>
      <c r="L664" s="79"/>
      <c r="M664" s="79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  <c r="AU664" s="77"/>
      <c r="AV664" s="77"/>
      <c r="AW664" s="77"/>
      <c r="AX664" s="77"/>
      <c r="AY664" s="77"/>
      <c r="AZ664" s="77"/>
      <c r="BA664" s="77"/>
      <c r="BB664" s="77"/>
      <c r="BC664" s="77"/>
      <c r="BD664" s="77"/>
      <c r="BE664" s="77"/>
      <c r="BF664" s="77"/>
      <c r="BG664" s="77"/>
      <c r="BH664" s="77"/>
      <c r="BI664" s="77"/>
      <c r="BJ664" s="77"/>
      <c r="BK664" s="77"/>
      <c r="BL664" s="77"/>
      <c r="BM664" s="77"/>
      <c r="BN664" s="77"/>
      <c r="BO664" s="77"/>
      <c r="BP664" s="77"/>
      <c r="BQ664" s="77"/>
      <c r="BR664" s="77"/>
      <c r="BS664" s="77"/>
      <c r="BT664" s="77"/>
      <c r="BU664" s="77"/>
      <c r="BV664" s="77"/>
      <c r="BW664" s="77"/>
      <c r="BX664" s="77"/>
      <c r="BY664" s="77"/>
      <c r="BZ664" s="77"/>
      <c r="CA664" s="77"/>
      <c r="CB664" s="77"/>
      <c r="CC664" s="77"/>
      <c r="CD664" s="77"/>
      <c r="CE664" s="77"/>
      <c r="CF664" s="77"/>
      <c r="CG664" s="77"/>
      <c r="CH664" s="77"/>
      <c r="CI664" s="77"/>
      <c r="CJ664" s="77"/>
      <c r="CK664" s="77"/>
      <c r="CL664" s="77"/>
      <c r="CM664" s="77"/>
      <c r="CN664" s="77"/>
      <c r="CO664" s="77"/>
      <c r="CP664" s="77"/>
    </row>
    <row r="665" spans="1:173" s="34" customFormat="1" x14ac:dyDescent="0.25">
      <c r="A665" s="379"/>
      <c r="B665" s="229" t="s">
        <v>53</v>
      </c>
      <c r="C665" s="230"/>
      <c r="D665" s="231">
        <v>0.16</v>
      </c>
      <c r="E665" s="97">
        <v>0.16</v>
      </c>
      <c r="F665" s="190"/>
      <c r="G665" s="97"/>
      <c r="H665" s="231"/>
      <c r="I665" s="190"/>
      <c r="J665" s="191"/>
      <c r="K665" s="79"/>
      <c r="L665" s="79"/>
      <c r="M665" s="79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  <c r="AU665" s="77"/>
      <c r="AV665" s="77"/>
      <c r="AW665" s="77"/>
      <c r="AX665" s="77"/>
      <c r="AY665" s="77"/>
      <c r="AZ665" s="77"/>
      <c r="BA665" s="77"/>
      <c r="BB665" s="77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  <c r="BN665" s="77"/>
      <c r="BO665" s="77"/>
      <c r="BP665" s="77"/>
      <c r="BQ665" s="77"/>
      <c r="BR665" s="77"/>
      <c r="BS665" s="77"/>
      <c r="BT665" s="77"/>
      <c r="BU665" s="77"/>
      <c r="BV665" s="77"/>
      <c r="BW665" s="77"/>
      <c r="BX665" s="77"/>
      <c r="BY665" s="77"/>
      <c r="BZ665" s="77"/>
      <c r="CA665" s="77"/>
      <c r="CB665" s="77"/>
      <c r="CC665" s="77"/>
      <c r="CD665" s="77"/>
      <c r="CE665" s="77"/>
      <c r="CF665" s="77"/>
      <c r="CG665" s="77"/>
      <c r="CH665" s="77"/>
      <c r="CI665" s="77"/>
      <c r="CJ665" s="77"/>
      <c r="CK665" s="77"/>
      <c r="CL665" s="77"/>
      <c r="CM665" s="77"/>
      <c r="CN665" s="77"/>
      <c r="CO665" s="77"/>
      <c r="CP665" s="77"/>
    </row>
    <row r="666" spans="1:173" s="34" customFormat="1" x14ac:dyDescent="0.25">
      <c r="A666" s="379"/>
      <c r="B666" s="229" t="s">
        <v>181</v>
      </c>
      <c r="C666" s="230"/>
      <c r="D666" s="231"/>
      <c r="E666" s="97">
        <v>29</v>
      </c>
      <c r="F666" s="190"/>
      <c r="G666" s="97"/>
      <c r="H666" s="231"/>
      <c r="I666" s="190"/>
      <c r="J666" s="191"/>
      <c r="K666" s="79"/>
      <c r="L666" s="79"/>
      <c r="M666" s="79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  <c r="AU666" s="77"/>
      <c r="AV666" s="77"/>
      <c r="AW666" s="77"/>
      <c r="AX666" s="77"/>
      <c r="AY666" s="77"/>
      <c r="AZ666" s="77"/>
      <c r="BA666" s="77"/>
      <c r="BB666" s="77"/>
      <c r="BC666" s="77"/>
      <c r="BD666" s="77"/>
      <c r="BE666" s="77"/>
      <c r="BF666" s="77"/>
      <c r="BG666" s="77"/>
      <c r="BH666" s="77"/>
      <c r="BI666" s="77"/>
      <c r="BJ666" s="77"/>
      <c r="BK666" s="77"/>
      <c r="BL666" s="77"/>
      <c r="BM666" s="77"/>
      <c r="BN666" s="77"/>
      <c r="BO666" s="77"/>
      <c r="BP666" s="77"/>
      <c r="BQ666" s="77"/>
      <c r="BR666" s="77"/>
      <c r="BS666" s="77"/>
      <c r="BT666" s="77"/>
      <c r="BU666" s="77"/>
      <c r="BV666" s="77"/>
      <c r="BW666" s="77"/>
      <c r="BX666" s="77"/>
      <c r="BY666" s="77"/>
      <c r="BZ666" s="77"/>
      <c r="CA666" s="77"/>
      <c r="CB666" s="77"/>
      <c r="CC666" s="77"/>
      <c r="CD666" s="77"/>
      <c r="CE666" s="77"/>
      <c r="CF666" s="77"/>
      <c r="CG666" s="77"/>
      <c r="CH666" s="77"/>
      <c r="CI666" s="77"/>
      <c r="CJ666" s="77"/>
      <c r="CK666" s="77"/>
      <c r="CL666" s="77"/>
      <c r="CM666" s="77"/>
      <c r="CN666" s="77"/>
      <c r="CO666" s="77"/>
      <c r="CP666" s="77"/>
    </row>
    <row r="667" spans="1:173" s="34" customFormat="1" x14ac:dyDescent="0.25">
      <c r="A667" s="410"/>
      <c r="B667" s="229" t="s">
        <v>34</v>
      </c>
      <c r="C667" s="230"/>
      <c r="D667" s="231">
        <v>0.1</v>
      </c>
      <c r="E667" s="228">
        <v>0.1</v>
      </c>
      <c r="F667" s="190"/>
      <c r="G667" s="97"/>
      <c r="H667" s="231"/>
      <c r="I667" s="231"/>
      <c r="J667" s="191"/>
      <c r="K667" s="79"/>
      <c r="L667" s="79"/>
      <c r="M667" s="79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  <c r="AU667" s="77"/>
      <c r="AV667" s="77"/>
      <c r="AW667" s="77"/>
      <c r="AX667" s="77"/>
      <c r="AY667" s="77"/>
      <c r="AZ667" s="77"/>
      <c r="BA667" s="77"/>
      <c r="BB667" s="77"/>
      <c r="BC667" s="77"/>
      <c r="BD667" s="77"/>
      <c r="BE667" s="77"/>
      <c r="BF667" s="77"/>
      <c r="BG667" s="77"/>
      <c r="BH667" s="77"/>
      <c r="BI667" s="77"/>
      <c r="BJ667" s="77"/>
      <c r="BK667" s="77"/>
      <c r="BL667" s="77"/>
      <c r="BM667" s="77"/>
      <c r="BN667" s="77"/>
      <c r="BO667" s="77"/>
      <c r="BP667" s="77"/>
      <c r="BQ667" s="77"/>
      <c r="BR667" s="77"/>
      <c r="BS667" s="77"/>
      <c r="BT667" s="77"/>
      <c r="BU667" s="77"/>
      <c r="BV667" s="77"/>
      <c r="BW667" s="77"/>
      <c r="BX667" s="77"/>
      <c r="BY667" s="77"/>
      <c r="BZ667" s="77"/>
      <c r="CA667" s="77"/>
      <c r="CB667" s="77"/>
      <c r="CC667" s="77"/>
      <c r="CD667" s="77"/>
      <c r="CE667" s="77"/>
      <c r="CF667" s="77"/>
      <c r="CG667" s="77"/>
      <c r="CH667" s="77"/>
      <c r="CI667" s="77"/>
      <c r="CJ667" s="77"/>
      <c r="CK667" s="77"/>
      <c r="CL667" s="77"/>
      <c r="CM667" s="77"/>
      <c r="CN667" s="77"/>
      <c r="CO667" s="77"/>
      <c r="CP667" s="77"/>
    </row>
    <row r="668" spans="1:173" s="34" customFormat="1" x14ac:dyDescent="0.25">
      <c r="A668" s="410"/>
      <c r="B668" s="229" t="s">
        <v>202</v>
      </c>
      <c r="C668" s="230"/>
      <c r="D668" s="97">
        <v>16</v>
      </c>
      <c r="E668" s="228">
        <v>16</v>
      </c>
      <c r="F668" s="97"/>
      <c r="G668" s="97"/>
      <c r="H668" s="97"/>
      <c r="I668" s="231"/>
      <c r="J668" s="191"/>
      <c r="K668" s="79"/>
      <c r="L668" s="79"/>
      <c r="M668" s="79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  <c r="BW668" s="77"/>
      <c r="BX668" s="77"/>
      <c r="BY668" s="77"/>
      <c r="BZ668" s="77"/>
      <c r="CA668" s="77"/>
      <c r="CB668" s="77"/>
      <c r="CC668" s="77"/>
      <c r="CD668" s="77"/>
      <c r="CE668" s="77"/>
      <c r="CF668" s="77"/>
      <c r="CG668" s="77"/>
      <c r="CH668" s="77"/>
      <c r="CI668" s="77"/>
      <c r="CJ668" s="77"/>
      <c r="CK668" s="77"/>
      <c r="CL668" s="77"/>
      <c r="CM668" s="77"/>
      <c r="CN668" s="77"/>
      <c r="CO668" s="77"/>
      <c r="CP668" s="77"/>
    </row>
    <row r="669" spans="1:173" x14ac:dyDescent="0.25">
      <c r="A669" s="379" t="s">
        <v>82</v>
      </c>
      <c r="C669" s="104">
        <v>100</v>
      </c>
      <c r="D669" s="277"/>
      <c r="E669" s="104"/>
      <c r="F669" s="201">
        <v>3</v>
      </c>
      <c r="G669" s="201">
        <v>2.5</v>
      </c>
      <c r="H669" s="201">
        <v>4.5</v>
      </c>
      <c r="I669" s="201">
        <v>54.3</v>
      </c>
      <c r="J669" s="297" t="s">
        <v>159</v>
      </c>
    </row>
    <row r="670" spans="1:173" x14ac:dyDescent="0.25">
      <c r="A670" s="379"/>
      <c r="B670" s="94" t="s">
        <v>83</v>
      </c>
      <c r="C670" s="104"/>
      <c r="D670" s="277">
        <v>103.5</v>
      </c>
      <c r="E670" s="104">
        <v>100</v>
      </c>
      <c r="F670" s="201"/>
      <c r="G670" s="205"/>
      <c r="H670" s="201"/>
      <c r="I670" s="205"/>
      <c r="J670" s="297"/>
    </row>
    <row r="671" spans="1:173" s="34" customFormat="1" ht="15.75" thickBot="1" x14ac:dyDescent="0.3">
      <c r="A671" s="374" t="s">
        <v>201</v>
      </c>
      <c r="B671" s="102"/>
      <c r="C671" s="103" t="s">
        <v>163</v>
      </c>
      <c r="D671" s="102"/>
      <c r="E671" s="102"/>
      <c r="F671" s="88">
        <v>8.8000000000000007</v>
      </c>
      <c r="G671" s="88">
        <v>11.33</v>
      </c>
      <c r="H671" s="88">
        <v>9.1</v>
      </c>
      <c r="I671" s="88">
        <v>173</v>
      </c>
      <c r="J671" s="105" t="s">
        <v>380</v>
      </c>
      <c r="K671" s="79"/>
      <c r="L671" s="79"/>
      <c r="M671" s="79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77"/>
      <c r="CB671" s="77"/>
      <c r="CC671" s="77"/>
      <c r="CD671" s="77"/>
      <c r="CE671" s="77"/>
      <c r="CF671" s="77"/>
      <c r="CG671" s="77"/>
      <c r="CH671" s="77"/>
      <c r="CI671" s="77"/>
      <c r="CJ671" s="77"/>
      <c r="CK671" s="77"/>
      <c r="CL671" s="77"/>
      <c r="CM671" s="77"/>
      <c r="CN671" s="77"/>
      <c r="CO671" s="77"/>
      <c r="CP671" s="77"/>
    </row>
    <row r="672" spans="1:173" s="34" customFormat="1" x14ac:dyDescent="0.25">
      <c r="A672" s="374"/>
      <c r="B672" s="102" t="s">
        <v>203</v>
      </c>
      <c r="C672" s="102"/>
      <c r="D672" s="102">
        <v>48.46</v>
      </c>
      <c r="E672" s="102">
        <v>31.5</v>
      </c>
      <c r="F672" s="109"/>
      <c r="G672" s="110"/>
      <c r="H672" s="111"/>
      <c r="I672" s="112"/>
      <c r="J672" s="113"/>
      <c r="K672" s="79"/>
      <c r="L672" s="79"/>
      <c r="M672" s="79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77"/>
      <c r="CB672" s="77"/>
      <c r="CC672" s="77"/>
      <c r="CD672" s="77"/>
      <c r="CE672" s="77"/>
      <c r="CF672" s="77"/>
      <c r="CG672" s="77"/>
      <c r="CH672" s="77"/>
      <c r="CI672" s="77"/>
      <c r="CJ672" s="77"/>
      <c r="CK672" s="77"/>
      <c r="CL672" s="77"/>
      <c r="CM672" s="77"/>
      <c r="CN672" s="77"/>
      <c r="CO672" s="77"/>
      <c r="CP672" s="77"/>
    </row>
    <row r="673" spans="1:109" x14ac:dyDescent="0.25">
      <c r="A673" s="374"/>
      <c r="B673" s="102" t="s">
        <v>112</v>
      </c>
      <c r="C673" s="102"/>
      <c r="D673" s="102"/>
      <c r="E673" s="102">
        <v>20</v>
      </c>
      <c r="F673" s="115"/>
      <c r="G673" s="251"/>
      <c r="H673" s="103"/>
      <c r="I673" s="135"/>
      <c r="J673" s="105"/>
    </row>
    <row r="674" spans="1:109" x14ac:dyDescent="0.25">
      <c r="A674" s="374"/>
      <c r="B674" s="102" t="s">
        <v>42</v>
      </c>
      <c r="C674" s="102"/>
      <c r="D674" s="102">
        <v>30.5</v>
      </c>
      <c r="E674" s="102">
        <v>24.4</v>
      </c>
      <c r="F674" s="115"/>
      <c r="G674" s="251"/>
      <c r="H674" s="103"/>
      <c r="I674" s="135"/>
      <c r="J674" s="105"/>
    </row>
    <row r="675" spans="1:109" s="58" customFormat="1" ht="17.25" customHeight="1" x14ac:dyDescent="0.25">
      <c r="A675" s="374"/>
      <c r="B675" s="102" t="s">
        <v>207</v>
      </c>
      <c r="C675" s="102"/>
      <c r="D675" s="102">
        <v>44.29</v>
      </c>
      <c r="E675" s="102">
        <v>33.299999999999997</v>
      </c>
      <c r="F675" s="115"/>
      <c r="G675" s="251"/>
      <c r="H675" s="103"/>
      <c r="I675" s="135"/>
      <c r="J675" s="105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79"/>
      <c r="CB675" s="79"/>
      <c r="CC675" s="79"/>
      <c r="CD675" s="79"/>
      <c r="CE675" s="79"/>
      <c r="CF675" s="79"/>
      <c r="CG675" s="79"/>
      <c r="CH675" s="79"/>
      <c r="CI675" s="79"/>
      <c r="CJ675" s="79"/>
      <c r="CK675" s="79"/>
      <c r="CL675" s="79"/>
      <c r="CM675" s="79"/>
      <c r="CN675" s="79"/>
      <c r="CO675" s="79"/>
      <c r="CP675" s="79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</row>
    <row r="676" spans="1:109" s="58" customFormat="1" x14ac:dyDescent="0.25">
      <c r="A676" s="374"/>
      <c r="B676" s="102" t="s">
        <v>111</v>
      </c>
      <c r="C676" s="102"/>
      <c r="D676" s="102">
        <v>14.3</v>
      </c>
      <c r="E676" s="102">
        <v>12</v>
      </c>
      <c r="F676" s="115"/>
      <c r="G676" s="116"/>
      <c r="H676" s="103"/>
      <c r="I676" s="117"/>
      <c r="J676" s="105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79"/>
      <c r="CB676" s="79"/>
      <c r="CC676" s="79"/>
      <c r="CD676" s="79"/>
      <c r="CE676" s="79"/>
      <c r="CF676" s="79"/>
      <c r="CG676" s="79"/>
      <c r="CH676" s="79"/>
      <c r="CI676" s="79"/>
      <c r="CJ676" s="79"/>
      <c r="CK676" s="79"/>
      <c r="CL676" s="79"/>
      <c r="CM676" s="79"/>
      <c r="CN676" s="79"/>
      <c r="CO676" s="79"/>
      <c r="CP676" s="79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</row>
    <row r="677" spans="1:109" s="58" customFormat="1" x14ac:dyDescent="0.25">
      <c r="A677" s="374"/>
      <c r="B677" s="102" t="s">
        <v>188</v>
      </c>
      <c r="C677" s="102"/>
      <c r="D677" s="102">
        <v>26.6</v>
      </c>
      <c r="E677" s="102">
        <v>20</v>
      </c>
      <c r="F677" s="115"/>
      <c r="G677" s="116"/>
      <c r="H677" s="103"/>
      <c r="I677" s="117"/>
      <c r="J677" s="105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  <c r="AC677" s="79"/>
      <c r="AD677" s="79"/>
      <c r="AE677" s="79"/>
      <c r="AF677" s="79"/>
      <c r="AG677" s="79"/>
      <c r="AH677" s="79"/>
      <c r="AI677" s="79"/>
      <c r="AJ677" s="79"/>
      <c r="AK677" s="79"/>
      <c r="AL677" s="79"/>
      <c r="AM677" s="79"/>
      <c r="AN677" s="79"/>
      <c r="AO677" s="79"/>
      <c r="AP677" s="79"/>
      <c r="AQ677" s="79"/>
      <c r="AR677" s="79"/>
      <c r="AS677" s="79"/>
      <c r="AT677" s="79"/>
      <c r="AU677" s="79"/>
      <c r="AV677" s="79"/>
      <c r="AW677" s="79"/>
      <c r="AX677" s="79"/>
      <c r="AY677" s="79"/>
      <c r="AZ677" s="79"/>
      <c r="BA677" s="79"/>
      <c r="BB677" s="79"/>
      <c r="BC677" s="79"/>
      <c r="BD677" s="79"/>
      <c r="BE677" s="79"/>
      <c r="BF677" s="79"/>
      <c r="BG677" s="79"/>
      <c r="BH677" s="79"/>
      <c r="BI677" s="79"/>
      <c r="BJ677" s="79"/>
      <c r="BK677" s="79"/>
      <c r="BL677" s="79"/>
      <c r="BM677" s="79"/>
      <c r="BN677" s="79"/>
      <c r="BO677" s="79"/>
      <c r="BP677" s="79"/>
      <c r="BQ677" s="79"/>
      <c r="BR677" s="79"/>
      <c r="BS677" s="79"/>
      <c r="BT677" s="79"/>
      <c r="BU677" s="79"/>
      <c r="BV677" s="79"/>
      <c r="BW677" s="79"/>
      <c r="BX677" s="79"/>
      <c r="BY677" s="79"/>
      <c r="BZ677" s="79"/>
      <c r="CA677" s="79"/>
      <c r="CB677" s="79"/>
      <c r="CC677" s="79"/>
      <c r="CD677" s="79"/>
      <c r="CE677" s="79"/>
      <c r="CF677" s="79"/>
      <c r="CG677" s="79"/>
      <c r="CH677" s="79"/>
      <c r="CI677" s="79"/>
      <c r="CJ677" s="79"/>
      <c r="CK677" s="79"/>
      <c r="CL677" s="79"/>
      <c r="CM677" s="79"/>
      <c r="CN677" s="79"/>
      <c r="CO677" s="79"/>
      <c r="CP677" s="79"/>
      <c r="CQ677" s="33"/>
      <c r="CR677" s="33"/>
      <c r="CS677" s="33"/>
      <c r="CT677" s="33"/>
      <c r="CU677" s="33"/>
      <c r="CV677" s="33"/>
      <c r="CW677" s="33"/>
      <c r="CX677" s="33"/>
      <c r="CY677" s="33"/>
      <c r="CZ677" s="33"/>
      <c r="DA677" s="33"/>
      <c r="DB677" s="33"/>
      <c r="DC677" s="33"/>
      <c r="DD677" s="33"/>
      <c r="DE677" s="33"/>
    </row>
    <row r="678" spans="1:109" s="58" customFormat="1" x14ac:dyDescent="0.25">
      <c r="A678" s="374"/>
      <c r="B678" s="102" t="s">
        <v>39</v>
      </c>
      <c r="C678" s="102"/>
      <c r="D678" s="102">
        <v>1</v>
      </c>
      <c r="E678" s="102">
        <v>1</v>
      </c>
      <c r="F678" s="115"/>
      <c r="G678" s="116"/>
      <c r="H678" s="103"/>
      <c r="I678" s="117"/>
      <c r="J678" s="105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79"/>
      <c r="CB678" s="79"/>
      <c r="CC678" s="79"/>
      <c r="CD678" s="79"/>
      <c r="CE678" s="79"/>
      <c r="CF678" s="79"/>
      <c r="CG678" s="79"/>
      <c r="CH678" s="79"/>
      <c r="CI678" s="79"/>
      <c r="CJ678" s="79"/>
      <c r="CK678" s="79"/>
      <c r="CL678" s="79"/>
      <c r="CM678" s="79"/>
      <c r="CN678" s="79"/>
      <c r="CO678" s="79"/>
      <c r="CP678" s="79"/>
      <c r="CQ678" s="33"/>
      <c r="CR678" s="33"/>
      <c r="CS678" s="33"/>
      <c r="CT678" s="33"/>
      <c r="CU678" s="33"/>
      <c r="CV678" s="33"/>
      <c r="CW678" s="33"/>
      <c r="CX678" s="33"/>
      <c r="CY678" s="33"/>
      <c r="CZ678" s="33"/>
      <c r="DA678" s="33"/>
      <c r="DB678" s="33"/>
      <c r="DC678" s="33"/>
      <c r="DD678" s="33"/>
      <c r="DE678" s="33"/>
    </row>
    <row r="679" spans="1:109" s="58" customFormat="1" x14ac:dyDescent="0.25">
      <c r="A679" s="374"/>
      <c r="B679" s="102" t="s">
        <v>378</v>
      </c>
      <c r="C679" s="102"/>
      <c r="D679" s="102">
        <v>1.7</v>
      </c>
      <c r="E679" s="102">
        <v>1.7</v>
      </c>
      <c r="F679" s="115"/>
      <c r="G679" s="116"/>
      <c r="H679" s="103"/>
      <c r="I679" s="117"/>
      <c r="J679" s="105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79"/>
      <c r="CB679" s="79"/>
      <c r="CC679" s="79"/>
      <c r="CD679" s="79"/>
      <c r="CE679" s="79"/>
      <c r="CF679" s="79"/>
      <c r="CG679" s="79"/>
      <c r="CH679" s="79"/>
      <c r="CI679" s="79"/>
      <c r="CJ679" s="79"/>
      <c r="CK679" s="79"/>
      <c r="CL679" s="79"/>
      <c r="CM679" s="79"/>
      <c r="CN679" s="79"/>
      <c r="CO679" s="79"/>
      <c r="CP679" s="79"/>
      <c r="CQ679" s="33"/>
      <c r="CR679" s="33"/>
      <c r="CS679" s="33"/>
      <c r="CT679" s="33"/>
      <c r="CU679" s="33"/>
      <c r="CV679" s="33"/>
      <c r="CW679" s="33"/>
      <c r="CX679" s="33"/>
      <c r="CY679" s="33"/>
      <c r="CZ679" s="33"/>
      <c r="DA679" s="33"/>
      <c r="DB679" s="33"/>
      <c r="DC679" s="33"/>
      <c r="DD679" s="33"/>
      <c r="DE679" s="33"/>
    </row>
    <row r="680" spans="1:109" s="58" customFormat="1" x14ac:dyDescent="0.25">
      <c r="A680" s="374"/>
      <c r="B680" s="102" t="s">
        <v>379</v>
      </c>
      <c r="C680" s="102"/>
      <c r="D680" s="102"/>
      <c r="E680" s="102"/>
      <c r="F680" s="115"/>
      <c r="G680" s="116"/>
      <c r="H680" s="103"/>
      <c r="I680" s="117"/>
      <c r="J680" s="105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79"/>
      <c r="CB680" s="79"/>
      <c r="CC680" s="79"/>
      <c r="CD680" s="79"/>
      <c r="CE680" s="79"/>
      <c r="CF680" s="79"/>
      <c r="CG680" s="79"/>
      <c r="CH680" s="79"/>
      <c r="CI680" s="79"/>
      <c r="CJ680" s="79"/>
      <c r="CK680" s="79"/>
      <c r="CL680" s="79"/>
      <c r="CM680" s="79"/>
      <c r="CN680" s="79"/>
      <c r="CO680" s="79"/>
      <c r="CP680" s="79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</row>
    <row r="681" spans="1:109" s="58" customFormat="1" x14ac:dyDescent="0.25">
      <c r="A681" s="374"/>
      <c r="B681" s="102" t="s">
        <v>248</v>
      </c>
      <c r="C681" s="102"/>
      <c r="D681" s="102">
        <v>2</v>
      </c>
      <c r="E681" s="102">
        <v>2</v>
      </c>
      <c r="F681" s="115"/>
      <c r="G681" s="116"/>
      <c r="H681" s="103"/>
      <c r="I681" s="117"/>
      <c r="J681" s="105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79"/>
      <c r="CB681" s="79"/>
      <c r="CC681" s="79"/>
      <c r="CD681" s="79"/>
      <c r="CE681" s="79"/>
      <c r="CF681" s="79"/>
      <c r="CG681" s="79"/>
      <c r="CH681" s="79"/>
      <c r="CI681" s="79"/>
      <c r="CJ681" s="79"/>
      <c r="CK681" s="79"/>
      <c r="CL681" s="79"/>
      <c r="CM681" s="79"/>
      <c r="CN681" s="79"/>
      <c r="CO681" s="79"/>
      <c r="CP681" s="79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</row>
    <row r="682" spans="1:109" s="58" customFormat="1" x14ac:dyDescent="0.25">
      <c r="A682" s="374"/>
      <c r="B682" s="102" t="s">
        <v>58</v>
      </c>
      <c r="C682" s="102"/>
      <c r="D682" s="102">
        <v>2.4</v>
      </c>
      <c r="E682" s="102">
        <v>2.4</v>
      </c>
      <c r="F682" s="115"/>
      <c r="G682" s="116"/>
      <c r="H682" s="103"/>
      <c r="I682" s="117"/>
      <c r="J682" s="105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79"/>
      <c r="CB682" s="79"/>
      <c r="CC682" s="79"/>
      <c r="CD682" s="79"/>
      <c r="CE682" s="79"/>
      <c r="CF682" s="79"/>
      <c r="CG682" s="79"/>
      <c r="CH682" s="79"/>
      <c r="CI682" s="79"/>
      <c r="CJ682" s="79"/>
      <c r="CK682" s="79"/>
      <c r="CL682" s="79"/>
      <c r="CM682" s="79"/>
      <c r="CN682" s="79"/>
      <c r="CO682" s="79"/>
      <c r="CP682" s="79"/>
      <c r="CQ682" s="33"/>
      <c r="CR682" s="33"/>
      <c r="CS682" s="33"/>
      <c r="CT682" s="33"/>
      <c r="CU682" s="33"/>
      <c r="CV682" s="33"/>
      <c r="CW682" s="33"/>
      <c r="CX682" s="33"/>
      <c r="CY682" s="33"/>
      <c r="CZ682" s="33"/>
      <c r="DA682" s="33"/>
      <c r="DB682" s="33"/>
      <c r="DC682" s="33"/>
      <c r="DD682" s="33"/>
      <c r="DE682" s="33"/>
    </row>
    <row r="683" spans="1:109" s="58" customFormat="1" x14ac:dyDescent="0.25">
      <c r="A683" s="374"/>
      <c r="B683" s="102" t="s">
        <v>52</v>
      </c>
      <c r="C683" s="102"/>
      <c r="D683" s="102">
        <v>41</v>
      </c>
      <c r="E683" s="102">
        <v>41</v>
      </c>
      <c r="F683" s="115"/>
      <c r="G683" s="116"/>
      <c r="H683" s="103"/>
      <c r="I683" s="117"/>
      <c r="J683" s="105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79"/>
      <c r="CB683" s="79"/>
      <c r="CC683" s="79"/>
      <c r="CD683" s="79"/>
      <c r="CE683" s="79"/>
      <c r="CF683" s="79"/>
      <c r="CG683" s="79"/>
      <c r="CH683" s="79"/>
      <c r="CI683" s="79"/>
      <c r="CJ683" s="79"/>
      <c r="CK683" s="79"/>
      <c r="CL683" s="79"/>
      <c r="CM683" s="79"/>
      <c r="CN683" s="79"/>
      <c r="CO683" s="79"/>
      <c r="CP683" s="79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</row>
    <row r="684" spans="1:109" s="58" customFormat="1" x14ac:dyDescent="0.25">
      <c r="A684" s="374"/>
      <c r="B684" s="102" t="s">
        <v>50</v>
      </c>
      <c r="C684" s="102"/>
      <c r="D684" s="102">
        <v>0.5</v>
      </c>
      <c r="E684" s="102">
        <v>0.5</v>
      </c>
      <c r="F684" s="115"/>
      <c r="G684" s="116"/>
      <c r="H684" s="103"/>
      <c r="I684" s="117"/>
      <c r="J684" s="105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79"/>
      <c r="CB684" s="79"/>
      <c r="CC684" s="79"/>
      <c r="CD684" s="79"/>
      <c r="CE684" s="79"/>
      <c r="CF684" s="79"/>
      <c r="CG684" s="79"/>
      <c r="CH684" s="79"/>
      <c r="CI684" s="79"/>
      <c r="CJ684" s="79"/>
      <c r="CK684" s="79"/>
      <c r="CL684" s="79"/>
      <c r="CM684" s="79"/>
      <c r="CN684" s="79"/>
      <c r="CO684" s="79"/>
      <c r="CP684" s="79"/>
      <c r="CQ684" s="33"/>
      <c r="CR684" s="33"/>
      <c r="CS684" s="33"/>
      <c r="CT684" s="33"/>
      <c r="CU684" s="33"/>
      <c r="CV684" s="33"/>
      <c r="CW684" s="33"/>
      <c r="CX684" s="33"/>
      <c r="CY684" s="33"/>
      <c r="CZ684" s="33"/>
      <c r="DA684" s="33"/>
      <c r="DB684" s="33"/>
      <c r="DC684" s="33"/>
      <c r="DD684" s="33"/>
      <c r="DE684" s="33"/>
    </row>
    <row r="685" spans="1:109" s="58" customFormat="1" x14ac:dyDescent="0.25">
      <c r="A685" s="374"/>
      <c r="B685" s="102" t="s">
        <v>111</v>
      </c>
      <c r="C685" s="102"/>
      <c r="D685" s="102">
        <v>1.07</v>
      </c>
      <c r="E685" s="102">
        <v>0.9</v>
      </c>
      <c r="F685" s="115"/>
      <c r="G685" s="116"/>
      <c r="H685" s="103"/>
      <c r="I685" s="117"/>
      <c r="J685" s="105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  <c r="AC685" s="79"/>
      <c r="AD685" s="79"/>
      <c r="AE685" s="79"/>
      <c r="AF685" s="79"/>
      <c r="AG685" s="79"/>
      <c r="AH685" s="79"/>
      <c r="AI685" s="79"/>
      <c r="AJ685" s="79"/>
      <c r="AK685" s="79"/>
      <c r="AL685" s="79"/>
      <c r="AM685" s="79"/>
      <c r="AN685" s="79"/>
      <c r="AO685" s="79"/>
      <c r="AP685" s="79"/>
      <c r="AQ685" s="79"/>
      <c r="AR685" s="79"/>
      <c r="AS685" s="79"/>
      <c r="AT685" s="79"/>
      <c r="AU685" s="79"/>
      <c r="AV685" s="79"/>
      <c r="AW685" s="79"/>
      <c r="AX685" s="79"/>
      <c r="AY685" s="79"/>
      <c r="AZ685" s="79"/>
      <c r="BA685" s="79"/>
      <c r="BB685" s="79"/>
      <c r="BC685" s="79"/>
      <c r="BD685" s="79"/>
      <c r="BE685" s="79"/>
      <c r="BF685" s="79"/>
      <c r="BG685" s="79"/>
      <c r="BH685" s="79"/>
      <c r="BI685" s="79"/>
      <c r="BJ685" s="79"/>
      <c r="BK685" s="79"/>
      <c r="BL685" s="79"/>
      <c r="BM685" s="79"/>
      <c r="BN685" s="79"/>
      <c r="BO685" s="79"/>
      <c r="BP685" s="79"/>
      <c r="BQ685" s="79"/>
      <c r="BR685" s="79"/>
      <c r="BS685" s="79"/>
      <c r="BT685" s="79"/>
      <c r="BU685" s="79"/>
      <c r="BV685" s="79"/>
      <c r="BW685" s="79"/>
      <c r="BX685" s="79"/>
      <c r="BY685" s="79"/>
      <c r="BZ685" s="79"/>
      <c r="CA685" s="79"/>
      <c r="CB685" s="79"/>
      <c r="CC685" s="79"/>
      <c r="CD685" s="79"/>
      <c r="CE685" s="79"/>
      <c r="CF685" s="79"/>
      <c r="CG685" s="79"/>
      <c r="CH685" s="79"/>
      <c r="CI685" s="79"/>
      <c r="CJ685" s="79"/>
      <c r="CK685" s="79"/>
      <c r="CL685" s="79"/>
      <c r="CM685" s="79"/>
      <c r="CN685" s="79"/>
      <c r="CO685" s="79"/>
      <c r="CP685" s="79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</row>
    <row r="686" spans="1:109" s="58" customFormat="1" x14ac:dyDescent="0.25">
      <c r="A686" s="374"/>
      <c r="B686" s="102" t="s">
        <v>188</v>
      </c>
      <c r="C686" s="102"/>
      <c r="D686" s="102">
        <v>3.99</v>
      </c>
      <c r="E686" s="102">
        <v>3</v>
      </c>
      <c r="F686" s="115"/>
      <c r="G686" s="116"/>
      <c r="H686" s="103"/>
      <c r="I686" s="117"/>
      <c r="J686" s="105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  <c r="CG686" s="79"/>
      <c r="CH686" s="79"/>
      <c r="CI686" s="79"/>
      <c r="CJ686" s="79"/>
      <c r="CK686" s="79"/>
      <c r="CL686" s="79"/>
      <c r="CM686" s="79"/>
      <c r="CN686" s="79"/>
      <c r="CO686" s="79"/>
      <c r="CP686" s="79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</row>
    <row r="687" spans="1:109" s="58" customFormat="1" x14ac:dyDescent="0.25">
      <c r="A687" s="374"/>
      <c r="B687" s="102" t="s">
        <v>39</v>
      </c>
      <c r="C687" s="102"/>
      <c r="D687" s="102">
        <v>0.8</v>
      </c>
      <c r="E687" s="102">
        <v>0.8</v>
      </c>
      <c r="F687" s="115"/>
      <c r="G687" s="116"/>
      <c r="H687" s="103"/>
      <c r="I687" s="117"/>
      <c r="J687" s="105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79"/>
      <c r="CB687" s="79"/>
      <c r="CC687" s="79"/>
      <c r="CD687" s="79"/>
      <c r="CE687" s="79"/>
      <c r="CF687" s="79"/>
      <c r="CG687" s="79"/>
      <c r="CH687" s="79"/>
      <c r="CI687" s="79"/>
      <c r="CJ687" s="79"/>
      <c r="CK687" s="79"/>
      <c r="CL687" s="79"/>
      <c r="CM687" s="79"/>
      <c r="CN687" s="79"/>
      <c r="CO687" s="79"/>
      <c r="CP687" s="79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</row>
    <row r="688" spans="1:109" s="25" customFormat="1" x14ac:dyDescent="0.25">
      <c r="A688" s="379" t="s">
        <v>308</v>
      </c>
      <c r="B688" s="94"/>
      <c r="C688" s="95" t="s">
        <v>317</v>
      </c>
      <c r="D688" s="100"/>
      <c r="E688" s="95"/>
      <c r="F688" s="99">
        <v>0.5</v>
      </c>
      <c r="G688" s="95">
        <v>0.25</v>
      </c>
      <c r="H688" s="100">
        <v>5.4</v>
      </c>
      <c r="I688" s="99">
        <v>25.9</v>
      </c>
      <c r="J688" s="297" t="s">
        <v>299</v>
      </c>
      <c r="K688" s="79"/>
      <c r="L688" s="79"/>
      <c r="M688" s="79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5"/>
      <c r="AN688" s="75"/>
      <c r="AO688" s="75"/>
      <c r="AP688" s="75"/>
      <c r="AQ688" s="75"/>
      <c r="AR688" s="75"/>
      <c r="AS688" s="75"/>
      <c r="AT688" s="75"/>
      <c r="AU688" s="75"/>
      <c r="AV688" s="75"/>
      <c r="AW688" s="75"/>
      <c r="AX688" s="75"/>
      <c r="AY688" s="75"/>
      <c r="AZ688" s="75"/>
      <c r="BA688" s="75"/>
      <c r="BB688" s="75"/>
      <c r="BC688" s="75"/>
      <c r="BD688" s="75"/>
      <c r="BE688" s="75"/>
      <c r="BF688" s="75"/>
      <c r="BG688" s="75"/>
      <c r="BH688" s="75"/>
      <c r="BI688" s="75"/>
      <c r="BJ688" s="75"/>
      <c r="BK688" s="75"/>
      <c r="BL688" s="75"/>
      <c r="BM688" s="75"/>
      <c r="BN688" s="75"/>
      <c r="BO688" s="75"/>
      <c r="BP688" s="75"/>
      <c r="BQ688" s="75"/>
      <c r="BR688" s="75"/>
      <c r="BS688" s="75"/>
      <c r="BT688" s="75"/>
      <c r="BU688" s="75"/>
      <c r="BV688" s="75"/>
      <c r="BW688" s="75"/>
      <c r="BX688" s="75"/>
      <c r="BY688" s="75"/>
      <c r="BZ688" s="75"/>
      <c r="CA688" s="75"/>
      <c r="CB688" s="75"/>
      <c r="CC688" s="75"/>
      <c r="CD688" s="75"/>
      <c r="CE688" s="75"/>
      <c r="CF688" s="75"/>
      <c r="CG688" s="75"/>
      <c r="CH688" s="75"/>
      <c r="CI688" s="75"/>
      <c r="CJ688" s="75"/>
      <c r="CK688" s="75"/>
      <c r="CL688" s="75"/>
      <c r="CM688" s="75"/>
      <c r="CN688" s="75"/>
      <c r="CO688" s="75"/>
      <c r="CP688" s="75"/>
    </row>
    <row r="689" spans="1:173" s="25" customFormat="1" x14ac:dyDescent="0.25">
      <c r="A689" s="379"/>
      <c r="B689" s="94" t="s">
        <v>300</v>
      </c>
      <c r="C689" s="95"/>
      <c r="D689" s="100">
        <v>2.25</v>
      </c>
      <c r="E689" s="95">
        <v>2.25</v>
      </c>
      <c r="F689" s="99"/>
      <c r="G689" s="95"/>
      <c r="H689" s="100"/>
      <c r="I689" s="99"/>
      <c r="J689" s="297"/>
      <c r="K689" s="79"/>
      <c r="L689" s="79"/>
      <c r="M689" s="79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  <c r="AE689" s="75"/>
      <c r="AF689" s="75"/>
      <c r="AG689" s="75"/>
      <c r="AH689" s="75"/>
      <c r="AI689" s="75"/>
      <c r="AJ689" s="75"/>
      <c r="AK689" s="75"/>
      <c r="AL689" s="75"/>
      <c r="AM689" s="75"/>
      <c r="AN689" s="75"/>
      <c r="AO689" s="75"/>
      <c r="AP689" s="75"/>
      <c r="AQ689" s="75"/>
      <c r="AR689" s="75"/>
      <c r="AS689" s="75"/>
      <c r="AT689" s="75"/>
      <c r="AU689" s="75"/>
      <c r="AV689" s="75"/>
      <c r="AW689" s="75"/>
      <c r="AX689" s="75"/>
      <c r="AY689" s="75"/>
      <c r="AZ689" s="75"/>
      <c r="BA689" s="75"/>
      <c r="BB689" s="75"/>
      <c r="BC689" s="75"/>
      <c r="BD689" s="75"/>
      <c r="BE689" s="75"/>
      <c r="BF689" s="75"/>
      <c r="BG689" s="75"/>
      <c r="BH689" s="75"/>
      <c r="BI689" s="75"/>
      <c r="BJ689" s="75"/>
      <c r="BK689" s="75"/>
      <c r="BL689" s="75"/>
      <c r="BM689" s="75"/>
      <c r="BN689" s="75"/>
      <c r="BO689" s="75"/>
      <c r="BP689" s="75"/>
      <c r="BQ689" s="75"/>
      <c r="BR689" s="75"/>
      <c r="BS689" s="75"/>
      <c r="BT689" s="75"/>
      <c r="BU689" s="75"/>
      <c r="BV689" s="75"/>
      <c r="BW689" s="75"/>
      <c r="BX689" s="75"/>
      <c r="BY689" s="75"/>
      <c r="BZ689" s="75"/>
      <c r="CA689" s="75"/>
      <c r="CB689" s="75"/>
      <c r="CC689" s="75"/>
      <c r="CD689" s="75"/>
      <c r="CE689" s="75"/>
      <c r="CF689" s="75"/>
      <c r="CG689" s="75"/>
      <c r="CH689" s="75"/>
      <c r="CI689" s="75"/>
      <c r="CJ689" s="75"/>
      <c r="CK689" s="75"/>
      <c r="CL689" s="75"/>
      <c r="CM689" s="75"/>
      <c r="CN689" s="75"/>
      <c r="CO689" s="75"/>
      <c r="CP689" s="75"/>
    </row>
    <row r="690" spans="1:173" s="25" customFormat="1" x14ac:dyDescent="0.25">
      <c r="A690" s="379"/>
      <c r="B690" s="94" t="s">
        <v>18</v>
      </c>
      <c r="C690" s="95"/>
      <c r="D690" s="100">
        <v>4</v>
      </c>
      <c r="E690" s="95">
        <v>4</v>
      </c>
      <c r="F690" s="99"/>
      <c r="G690" s="95"/>
      <c r="H690" s="99"/>
      <c r="I690" s="99"/>
      <c r="J690" s="297"/>
      <c r="K690" s="79"/>
      <c r="L690" s="79"/>
      <c r="M690" s="79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  <c r="AE690" s="75"/>
      <c r="AF690" s="75"/>
      <c r="AG690" s="75"/>
      <c r="AH690" s="75"/>
      <c r="AI690" s="75"/>
      <c r="AJ690" s="75"/>
      <c r="AK690" s="75"/>
      <c r="AL690" s="75"/>
      <c r="AM690" s="75"/>
      <c r="AN690" s="75"/>
      <c r="AO690" s="75"/>
      <c r="AP690" s="75"/>
      <c r="AQ690" s="75"/>
      <c r="AR690" s="75"/>
      <c r="AS690" s="75"/>
      <c r="AT690" s="75"/>
      <c r="AU690" s="75"/>
      <c r="AV690" s="75"/>
      <c r="AW690" s="75"/>
      <c r="AX690" s="75"/>
      <c r="AY690" s="75"/>
      <c r="AZ690" s="75"/>
      <c r="BA690" s="75"/>
      <c r="BB690" s="75"/>
      <c r="BC690" s="75"/>
      <c r="BD690" s="75"/>
      <c r="BE690" s="75"/>
      <c r="BF690" s="75"/>
      <c r="BG690" s="75"/>
      <c r="BH690" s="75"/>
      <c r="BI690" s="75"/>
      <c r="BJ690" s="75"/>
      <c r="BK690" s="75"/>
      <c r="BL690" s="75"/>
      <c r="BM690" s="75"/>
      <c r="BN690" s="75"/>
      <c r="BO690" s="75"/>
      <c r="BP690" s="75"/>
      <c r="BQ690" s="75"/>
      <c r="BR690" s="75"/>
      <c r="BS690" s="75"/>
      <c r="BT690" s="75"/>
      <c r="BU690" s="75"/>
      <c r="BV690" s="75"/>
      <c r="BW690" s="75"/>
      <c r="BX690" s="75"/>
      <c r="BY690" s="75"/>
      <c r="BZ690" s="75"/>
      <c r="CA690" s="75"/>
      <c r="CB690" s="75"/>
      <c r="CC690" s="75"/>
      <c r="CD690" s="75"/>
      <c r="CE690" s="75"/>
      <c r="CF690" s="75"/>
      <c r="CG690" s="75"/>
      <c r="CH690" s="75"/>
      <c r="CI690" s="75"/>
      <c r="CJ690" s="75"/>
      <c r="CK690" s="75"/>
      <c r="CL690" s="75"/>
      <c r="CM690" s="75"/>
      <c r="CN690" s="75"/>
      <c r="CO690" s="75"/>
      <c r="CP690" s="75"/>
    </row>
    <row r="691" spans="1:173" s="25" customFormat="1" x14ac:dyDescent="0.25">
      <c r="A691" s="379"/>
      <c r="B691" s="94" t="s">
        <v>17</v>
      </c>
      <c r="C691" s="95"/>
      <c r="D691" s="95">
        <v>150</v>
      </c>
      <c r="E691" s="95">
        <v>150</v>
      </c>
      <c r="F691" s="95"/>
      <c r="G691" s="100"/>
      <c r="H691" s="95"/>
      <c r="I691" s="100"/>
      <c r="J691" s="297"/>
      <c r="K691" s="79"/>
      <c r="L691" s="79"/>
      <c r="M691" s="79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  <c r="AE691" s="75"/>
      <c r="AF691" s="75"/>
      <c r="AG691" s="75"/>
      <c r="AH691" s="75"/>
      <c r="AI691" s="75"/>
      <c r="AJ691" s="75"/>
      <c r="AK691" s="75"/>
      <c r="AL691" s="75"/>
      <c r="AM691" s="75"/>
      <c r="AN691" s="75"/>
      <c r="AO691" s="75"/>
      <c r="AP691" s="75"/>
      <c r="AQ691" s="75"/>
      <c r="AR691" s="75"/>
      <c r="AS691" s="75"/>
      <c r="AT691" s="75"/>
      <c r="AU691" s="75"/>
      <c r="AV691" s="75"/>
      <c r="AW691" s="75"/>
      <c r="AX691" s="75"/>
      <c r="AY691" s="75"/>
      <c r="AZ691" s="75"/>
      <c r="BA691" s="75"/>
      <c r="BB691" s="75"/>
      <c r="BC691" s="75"/>
      <c r="BD691" s="75"/>
      <c r="BE691" s="75"/>
      <c r="BF691" s="75"/>
      <c r="BG691" s="75"/>
      <c r="BH691" s="75"/>
      <c r="BI691" s="75"/>
      <c r="BJ691" s="75"/>
      <c r="BK691" s="75"/>
      <c r="BL691" s="75"/>
      <c r="BM691" s="75"/>
      <c r="BN691" s="75"/>
      <c r="BO691" s="75"/>
      <c r="BP691" s="75"/>
      <c r="BQ691" s="75"/>
      <c r="BR691" s="75"/>
      <c r="BS691" s="75"/>
      <c r="BT691" s="75"/>
      <c r="BU691" s="75"/>
      <c r="BV691" s="75"/>
      <c r="BW691" s="75"/>
      <c r="BX691" s="75"/>
      <c r="BY691" s="75"/>
      <c r="BZ691" s="75"/>
      <c r="CA691" s="75"/>
      <c r="CB691" s="75"/>
      <c r="CC691" s="75"/>
      <c r="CD691" s="75"/>
      <c r="CE691" s="75"/>
      <c r="CF691" s="75"/>
      <c r="CG691" s="75"/>
      <c r="CH691" s="75"/>
      <c r="CI691" s="75"/>
      <c r="CJ691" s="75"/>
      <c r="CK691" s="75"/>
      <c r="CL691" s="75"/>
      <c r="CM691" s="75"/>
      <c r="CN691" s="75"/>
      <c r="CO691" s="75"/>
      <c r="CP691" s="75"/>
    </row>
    <row r="692" spans="1:173" s="34" customFormat="1" ht="15.75" thickBot="1" x14ac:dyDescent="0.3">
      <c r="A692" s="379" t="s">
        <v>38</v>
      </c>
      <c r="B692" s="94"/>
      <c r="C692" s="95">
        <v>20</v>
      </c>
      <c r="D692" s="278">
        <v>20</v>
      </c>
      <c r="E692" s="95">
        <v>20</v>
      </c>
      <c r="F692" s="133">
        <v>1.6</v>
      </c>
      <c r="G692" s="134">
        <v>0.2</v>
      </c>
      <c r="H692" s="194">
        <v>9.8000000000000007</v>
      </c>
      <c r="I692" s="382">
        <v>47</v>
      </c>
      <c r="J692" s="297"/>
      <c r="K692" s="79"/>
      <c r="L692" s="79"/>
      <c r="M692" s="79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77"/>
      <c r="CB692" s="77"/>
      <c r="CC692" s="77"/>
      <c r="CD692" s="77"/>
      <c r="CE692" s="77"/>
      <c r="CF692" s="77"/>
      <c r="CG692" s="77"/>
      <c r="CH692" s="77"/>
      <c r="CI692" s="77"/>
      <c r="CJ692" s="77"/>
      <c r="CK692" s="77"/>
      <c r="CL692" s="77"/>
      <c r="CM692" s="77"/>
      <c r="CN692" s="77"/>
      <c r="CO692" s="77"/>
      <c r="CP692" s="77"/>
      <c r="CQ692" s="26"/>
      <c r="CR692" s="26"/>
      <c r="CS692" s="26"/>
      <c r="CT692" s="26"/>
      <c r="CU692" s="26"/>
      <c r="CV692" s="26"/>
      <c r="CW692" s="26"/>
      <c r="CX692" s="26"/>
      <c r="CY692" s="26"/>
      <c r="CZ692" s="26"/>
      <c r="DA692" s="26"/>
      <c r="DB692" s="26"/>
      <c r="DC692" s="26"/>
      <c r="DD692" s="26"/>
      <c r="DE692" s="26"/>
      <c r="DF692" s="26"/>
      <c r="DG692" s="26"/>
      <c r="DH692" s="26"/>
      <c r="DI692" s="26"/>
      <c r="DJ692" s="26"/>
      <c r="DK692" s="26"/>
      <c r="DL692" s="26"/>
      <c r="DM692" s="26"/>
      <c r="DN692" s="26"/>
      <c r="DO692" s="26"/>
      <c r="DP692" s="26"/>
      <c r="DQ692" s="26"/>
      <c r="DR692" s="26"/>
      <c r="DS692" s="26"/>
      <c r="DT692" s="26"/>
      <c r="DU692" s="26"/>
      <c r="DV692" s="26"/>
      <c r="DW692" s="26"/>
      <c r="DX692" s="26"/>
      <c r="DY692" s="26"/>
      <c r="DZ692" s="26"/>
      <c r="EA692" s="26"/>
      <c r="EB692" s="26"/>
      <c r="EC692" s="26"/>
      <c r="ED692" s="26"/>
      <c r="EE692" s="26"/>
      <c r="EF692" s="26"/>
      <c r="EG692" s="26"/>
      <c r="EH692" s="26"/>
      <c r="EI692" s="26"/>
      <c r="EJ692" s="26"/>
      <c r="EK692" s="26"/>
      <c r="EL692" s="26"/>
      <c r="EM692" s="26"/>
      <c r="EN692" s="26"/>
      <c r="EO692" s="26"/>
      <c r="EP692" s="26"/>
      <c r="EQ692" s="26"/>
      <c r="ER692" s="26"/>
      <c r="ES692" s="26"/>
      <c r="ET692" s="26"/>
      <c r="EU692" s="26"/>
      <c r="EV692" s="26"/>
      <c r="EW692" s="26"/>
      <c r="EX692" s="26"/>
      <c r="EY692" s="26"/>
      <c r="EZ692" s="26"/>
      <c r="FA692" s="26"/>
      <c r="FB692" s="26"/>
      <c r="FC692" s="26"/>
      <c r="FD692" s="26"/>
      <c r="FE692" s="26"/>
      <c r="FF692" s="26"/>
      <c r="FG692" s="26"/>
      <c r="FH692" s="26"/>
      <c r="FI692" s="26"/>
      <c r="FJ692" s="26"/>
      <c r="FK692" s="26"/>
      <c r="FL692" s="26"/>
      <c r="FM692" s="26"/>
      <c r="FN692" s="26"/>
      <c r="FO692" s="26"/>
      <c r="FP692" s="26"/>
      <c r="FQ692" s="26"/>
    </row>
    <row r="693" spans="1:173" s="34" customFormat="1" ht="15.75" thickBot="1" x14ac:dyDescent="0.3">
      <c r="A693" s="380" t="s">
        <v>26</v>
      </c>
      <c r="B693" s="235"/>
      <c r="C693" s="236">
        <v>434</v>
      </c>
      <c r="D693" s="249"/>
      <c r="E693" s="224"/>
      <c r="F693" s="225">
        <f>SUM(F658:F692)</f>
        <v>14.6</v>
      </c>
      <c r="G693" s="225">
        <f t="shared" ref="G693:I693" si="7">SUM(G658:G692)</f>
        <v>15.879999999999999</v>
      </c>
      <c r="H693" s="225">
        <f t="shared" si="7"/>
        <v>60.8</v>
      </c>
      <c r="I693" s="225">
        <f t="shared" si="7"/>
        <v>440.2</v>
      </c>
      <c r="J693" s="376"/>
      <c r="K693" s="79"/>
      <c r="L693" s="79"/>
      <c r="M693" s="79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77"/>
      <c r="AO693" s="77"/>
      <c r="AP693" s="77"/>
      <c r="AQ693" s="77"/>
      <c r="AR693" s="77"/>
      <c r="AS693" s="77"/>
      <c r="AT693" s="77"/>
      <c r="AU693" s="77"/>
      <c r="AV693" s="77"/>
      <c r="AW693" s="77"/>
      <c r="AX693" s="77"/>
      <c r="AY693" s="77"/>
      <c r="AZ693" s="77"/>
      <c r="BA693" s="77"/>
      <c r="BB693" s="77"/>
      <c r="BC693" s="77"/>
      <c r="BD693" s="77"/>
      <c r="BE693" s="77"/>
      <c r="BF693" s="77"/>
      <c r="BG693" s="77"/>
      <c r="BH693" s="77"/>
      <c r="BI693" s="77"/>
      <c r="BJ693" s="77"/>
      <c r="BK693" s="77"/>
      <c r="BL693" s="77"/>
      <c r="BM693" s="77"/>
      <c r="BN693" s="77"/>
      <c r="BO693" s="77"/>
      <c r="BP693" s="77"/>
      <c r="BQ693" s="77"/>
      <c r="BR693" s="77"/>
      <c r="BS693" s="77"/>
      <c r="BT693" s="77"/>
      <c r="BU693" s="77"/>
      <c r="BV693" s="77"/>
      <c r="BW693" s="77"/>
      <c r="BX693" s="77"/>
      <c r="BY693" s="77"/>
      <c r="BZ693" s="77"/>
      <c r="CA693" s="77"/>
      <c r="CB693" s="77"/>
      <c r="CC693" s="77"/>
      <c r="CD693" s="77"/>
      <c r="CE693" s="77"/>
      <c r="CF693" s="77"/>
      <c r="CG693" s="77"/>
      <c r="CH693" s="77"/>
      <c r="CI693" s="77"/>
      <c r="CJ693" s="77"/>
      <c r="CK693" s="77"/>
      <c r="CL693" s="77"/>
      <c r="CM693" s="77"/>
      <c r="CN693" s="77"/>
      <c r="CO693" s="77"/>
      <c r="CP693" s="77"/>
      <c r="CQ693" s="26"/>
      <c r="CR693" s="26"/>
      <c r="CS693" s="26"/>
      <c r="CT693" s="26"/>
      <c r="CU693" s="26"/>
      <c r="CV693" s="26"/>
      <c r="CW693" s="26"/>
      <c r="CX693" s="26"/>
      <c r="CY693" s="26"/>
      <c r="CZ693" s="26"/>
      <c r="DA693" s="26"/>
      <c r="DB693" s="26"/>
      <c r="DC693" s="26"/>
      <c r="DD693" s="26"/>
      <c r="DE693" s="26"/>
      <c r="DF693" s="26"/>
      <c r="DG693" s="26"/>
      <c r="DH693" s="26"/>
      <c r="DI693" s="26"/>
      <c r="DJ693" s="26"/>
      <c r="DK693" s="26"/>
      <c r="DL693" s="26"/>
      <c r="DM693" s="26"/>
      <c r="DN693" s="26"/>
      <c r="DO693" s="26"/>
      <c r="DP693" s="26"/>
      <c r="DQ693" s="26"/>
      <c r="DR693" s="26"/>
      <c r="DS693" s="26"/>
      <c r="DT693" s="26"/>
      <c r="DU693" s="26"/>
      <c r="DV693" s="26"/>
      <c r="DW693" s="26"/>
      <c r="DX693" s="26"/>
      <c r="DY693" s="26"/>
      <c r="DZ693" s="26"/>
      <c r="EA693" s="26"/>
      <c r="EB693" s="26"/>
      <c r="EC693" s="26"/>
      <c r="ED693" s="26"/>
      <c r="EE693" s="26"/>
      <c r="EF693" s="26"/>
      <c r="EG693" s="26"/>
      <c r="EH693" s="26"/>
      <c r="EI693" s="26"/>
      <c r="EJ693" s="26"/>
      <c r="EK693" s="26"/>
      <c r="EL693" s="26"/>
      <c r="EM693" s="26"/>
      <c r="EN693" s="26"/>
      <c r="EO693" s="26"/>
      <c r="EP693" s="26"/>
      <c r="EQ693" s="26"/>
      <c r="ER693" s="26"/>
      <c r="ES693" s="26"/>
      <c r="ET693" s="26"/>
      <c r="EU693" s="26"/>
      <c r="EV693" s="26"/>
      <c r="EW693" s="26"/>
      <c r="EX693" s="26"/>
      <c r="EY693" s="26"/>
      <c r="EZ693" s="26"/>
      <c r="FA693" s="26"/>
      <c r="FB693" s="26"/>
      <c r="FC693" s="26"/>
      <c r="FD693" s="26"/>
      <c r="FE693" s="26"/>
      <c r="FF693" s="26"/>
      <c r="FG693" s="26"/>
      <c r="FH693" s="26"/>
      <c r="FI693" s="26"/>
      <c r="FJ693" s="26"/>
      <c r="FK693" s="26"/>
      <c r="FL693" s="26"/>
      <c r="FM693" s="26"/>
      <c r="FN693" s="26"/>
      <c r="FO693" s="26"/>
      <c r="FP693" s="26"/>
      <c r="FQ693" s="26"/>
    </row>
    <row r="694" spans="1:173" s="34" customFormat="1" ht="15.75" thickBot="1" x14ac:dyDescent="0.3">
      <c r="A694" s="404" t="s">
        <v>60</v>
      </c>
      <c r="B694" s="245"/>
      <c r="C694" s="246">
        <f>C622+C625+C656+C693</f>
        <v>1391</v>
      </c>
      <c r="D694" s="264"/>
      <c r="E694" s="247"/>
      <c r="F694" s="247">
        <f>F626+F656+F693</f>
        <v>39.92</v>
      </c>
      <c r="G694" s="247">
        <f>G626+G656+G693</f>
        <v>43.364999999999995</v>
      </c>
      <c r="H694" s="247">
        <f>H626+H656+H693</f>
        <v>176.86799999999999</v>
      </c>
      <c r="I694" s="247">
        <f>I626+I656+I693</f>
        <v>1253.3</v>
      </c>
      <c r="J694" s="377"/>
      <c r="K694" s="79"/>
      <c r="L694" s="79"/>
      <c r="M694" s="79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77"/>
      <c r="AO694" s="77"/>
      <c r="AP694" s="77"/>
      <c r="AQ694" s="77"/>
      <c r="AR694" s="77"/>
      <c r="AS694" s="77"/>
      <c r="AT694" s="77"/>
      <c r="AU694" s="77"/>
      <c r="AV694" s="77"/>
      <c r="AW694" s="77"/>
      <c r="AX694" s="77"/>
      <c r="AY694" s="77"/>
      <c r="AZ694" s="77"/>
      <c r="BA694" s="77"/>
      <c r="BB694" s="77"/>
      <c r="BC694" s="77"/>
      <c r="BD694" s="77"/>
      <c r="BE694" s="77"/>
      <c r="BF694" s="77"/>
      <c r="BG694" s="77"/>
      <c r="BH694" s="77"/>
      <c r="BI694" s="77"/>
      <c r="BJ694" s="77"/>
      <c r="BK694" s="77"/>
      <c r="BL694" s="77"/>
      <c r="BM694" s="77"/>
      <c r="BN694" s="77"/>
      <c r="BO694" s="77"/>
      <c r="BP694" s="77"/>
      <c r="BQ694" s="77"/>
      <c r="BR694" s="77"/>
      <c r="BS694" s="77"/>
      <c r="BT694" s="77"/>
      <c r="BU694" s="77"/>
      <c r="BV694" s="77"/>
      <c r="BW694" s="77"/>
      <c r="BX694" s="77"/>
      <c r="BY694" s="77"/>
      <c r="BZ694" s="77"/>
      <c r="CA694" s="77"/>
      <c r="CB694" s="77"/>
      <c r="CC694" s="77"/>
      <c r="CD694" s="77"/>
      <c r="CE694" s="77"/>
      <c r="CF694" s="77"/>
      <c r="CG694" s="77"/>
      <c r="CH694" s="77"/>
      <c r="CI694" s="77"/>
      <c r="CJ694" s="77"/>
      <c r="CK694" s="77"/>
      <c r="CL694" s="77"/>
      <c r="CM694" s="77"/>
      <c r="CN694" s="77"/>
      <c r="CO694" s="77"/>
      <c r="CP694" s="77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  <c r="DG694" s="26"/>
      <c r="DH694" s="26"/>
      <c r="DI694" s="26"/>
      <c r="DJ694" s="26"/>
      <c r="DK694" s="26"/>
      <c r="DL694" s="26"/>
      <c r="DM694" s="26"/>
      <c r="DN694" s="26"/>
      <c r="DO694" s="26"/>
      <c r="DP694" s="26"/>
      <c r="DQ694" s="26"/>
      <c r="DR694" s="26"/>
      <c r="DS694" s="26"/>
      <c r="DT694" s="26"/>
      <c r="DU694" s="26"/>
      <c r="DV694" s="26"/>
      <c r="DW694" s="26"/>
      <c r="DX694" s="26"/>
      <c r="DY694" s="26"/>
      <c r="DZ694" s="26"/>
      <c r="EA694" s="26"/>
      <c r="EB694" s="26"/>
      <c r="EC694" s="26"/>
      <c r="ED694" s="26"/>
      <c r="EE694" s="26"/>
      <c r="EF694" s="26"/>
      <c r="EG694" s="26"/>
      <c r="EH694" s="26"/>
      <c r="EI694" s="26"/>
      <c r="EJ694" s="26"/>
      <c r="EK694" s="26"/>
      <c r="EL694" s="26"/>
      <c r="EM694" s="26"/>
      <c r="EN694" s="26"/>
      <c r="EO694" s="26"/>
      <c r="EP694" s="26"/>
      <c r="EQ694" s="26"/>
      <c r="ER694" s="26"/>
      <c r="ES694" s="26"/>
      <c r="ET694" s="26"/>
      <c r="EU694" s="26"/>
      <c r="EV694" s="26"/>
      <c r="EW694" s="26"/>
      <c r="EX694" s="26"/>
      <c r="EY694" s="26"/>
      <c r="EZ694" s="26"/>
      <c r="FA694" s="26"/>
      <c r="FB694" s="26"/>
      <c r="FC694" s="26"/>
      <c r="FD694" s="26"/>
      <c r="FE694" s="26"/>
      <c r="FF694" s="26"/>
      <c r="FG694" s="26"/>
      <c r="FH694" s="26"/>
      <c r="FI694" s="26"/>
      <c r="FJ694" s="26"/>
      <c r="FK694" s="26"/>
      <c r="FL694" s="26"/>
      <c r="FM694" s="26"/>
      <c r="FN694" s="26"/>
      <c r="FO694" s="26"/>
      <c r="FP694" s="26"/>
      <c r="FQ694" s="26"/>
    </row>
    <row r="695" spans="1:173" s="34" customFormat="1" x14ac:dyDescent="0.25">
      <c r="A695" s="375"/>
      <c r="B695" s="94"/>
      <c r="C695" s="411"/>
      <c r="D695" s="94"/>
      <c r="E695" s="94"/>
      <c r="F695" s="96"/>
      <c r="G695" s="96"/>
      <c r="H695" s="96"/>
      <c r="I695" s="96"/>
      <c r="J695" s="412"/>
      <c r="K695" s="79"/>
      <c r="L695" s="79"/>
      <c r="M695" s="79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77"/>
      <c r="AO695" s="77"/>
      <c r="AP695" s="77"/>
      <c r="AQ695" s="77"/>
      <c r="AR695" s="77"/>
      <c r="AS695" s="77"/>
      <c r="AT695" s="77"/>
      <c r="AU695" s="77"/>
      <c r="AV695" s="77"/>
      <c r="AW695" s="77"/>
      <c r="AX695" s="77"/>
      <c r="AY695" s="77"/>
      <c r="AZ695" s="77"/>
      <c r="BA695" s="77"/>
      <c r="BB695" s="77"/>
      <c r="BC695" s="77"/>
      <c r="BD695" s="77"/>
      <c r="BE695" s="77"/>
      <c r="BF695" s="77"/>
      <c r="BG695" s="77"/>
      <c r="BH695" s="77"/>
      <c r="BI695" s="77"/>
      <c r="BJ695" s="77"/>
      <c r="BK695" s="77"/>
      <c r="BL695" s="77"/>
      <c r="BM695" s="77"/>
      <c r="BN695" s="77"/>
      <c r="BO695" s="77"/>
      <c r="BP695" s="77"/>
      <c r="BQ695" s="77"/>
      <c r="BR695" s="77"/>
      <c r="BS695" s="77"/>
      <c r="BT695" s="77"/>
      <c r="BU695" s="77"/>
      <c r="BV695" s="77"/>
      <c r="BW695" s="77"/>
      <c r="BX695" s="77"/>
      <c r="BY695" s="77"/>
      <c r="BZ695" s="77"/>
      <c r="CA695" s="77"/>
      <c r="CB695" s="77"/>
      <c r="CC695" s="77"/>
      <c r="CD695" s="77"/>
      <c r="CE695" s="77"/>
      <c r="CF695" s="77"/>
      <c r="CG695" s="77"/>
      <c r="CH695" s="77"/>
      <c r="CI695" s="77"/>
      <c r="CJ695" s="77"/>
      <c r="CK695" s="77"/>
      <c r="CL695" s="77"/>
      <c r="CM695" s="77"/>
      <c r="CN695" s="77"/>
      <c r="CO695" s="77"/>
      <c r="CP695" s="77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  <c r="DG695" s="26"/>
      <c r="DH695" s="26"/>
      <c r="DI695" s="26"/>
      <c r="DJ695" s="26"/>
      <c r="DK695" s="26"/>
      <c r="DL695" s="26"/>
      <c r="DM695" s="26"/>
      <c r="DN695" s="26"/>
      <c r="DO695" s="26"/>
      <c r="DP695" s="26"/>
      <c r="DQ695" s="26"/>
      <c r="DR695" s="26"/>
      <c r="DS695" s="26"/>
      <c r="DT695" s="26"/>
      <c r="DU695" s="26"/>
      <c r="DV695" s="26"/>
      <c r="DW695" s="26"/>
      <c r="DX695" s="26"/>
      <c r="DY695" s="26"/>
      <c r="DZ695" s="26"/>
      <c r="EA695" s="26"/>
      <c r="EB695" s="26"/>
      <c r="EC695" s="26"/>
      <c r="ED695" s="26"/>
      <c r="EE695" s="26"/>
      <c r="EF695" s="26"/>
      <c r="EG695" s="26"/>
      <c r="EH695" s="26"/>
      <c r="EI695" s="26"/>
      <c r="EJ695" s="26"/>
      <c r="EK695" s="26"/>
      <c r="EL695" s="26"/>
      <c r="EM695" s="26"/>
      <c r="EN695" s="26"/>
      <c r="EO695" s="26"/>
      <c r="EP695" s="26"/>
      <c r="EQ695" s="26"/>
      <c r="ER695" s="26"/>
      <c r="ES695" s="26"/>
      <c r="ET695" s="26"/>
      <c r="EU695" s="26"/>
      <c r="EV695" s="26"/>
      <c r="EW695" s="26"/>
      <c r="EX695" s="26"/>
      <c r="EY695" s="26"/>
      <c r="EZ695" s="26"/>
      <c r="FA695" s="26"/>
      <c r="FB695" s="26"/>
      <c r="FC695" s="26"/>
      <c r="FD695" s="26"/>
      <c r="FE695" s="26"/>
      <c r="FF695" s="26"/>
      <c r="FG695" s="26"/>
      <c r="FH695" s="26"/>
      <c r="FI695" s="26"/>
      <c r="FJ695" s="26"/>
      <c r="FK695" s="26"/>
      <c r="FL695" s="26"/>
      <c r="FM695" s="26"/>
      <c r="FN695" s="26"/>
      <c r="FO695" s="26"/>
      <c r="FP695" s="26"/>
      <c r="FQ695" s="26"/>
    </row>
    <row r="696" spans="1:173" s="27" customFormat="1" ht="15.75" thickBot="1" x14ac:dyDescent="0.3">
      <c r="A696" s="375" t="s">
        <v>117</v>
      </c>
      <c r="B696" s="94"/>
      <c r="C696" s="245"/>
      <c r="D696" s="94"/>
      <c r="E696" s="94"/>
      <c r="F696" s="96"/>
      <c r="G696" s="96"/>
      <c r="H696" s="96"/>
      <c r="I696" s="96"/>
      <c r="J696" s="388"/>
      <c r="K696" s="85"/>
      <c r="L696" s="85"/>
      <c r="M696" s="85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  <c r="AB696" s="81"/>
      <c r="AC696" s="81"/>
      <c r="AD696" s="81"/>
      <c r="AE696" s="81"/>
      <c r="AF696" s="81"/>
      <c r="AG696" s="81"/>
      <c r="AH696" s="81"/>
      <c r="AI696" s="81"/>
      <c r="AJ696" s="81"/>
      <c r="AK696" s="81"/>
      <c r="AL696" s="81"/>
      <c r="AM696" s="81"/>
      <c r="AN696" s="81"/>
      <c r="AO696" s="81"/>
      <c r="AP696" s="81"/>
      <c r="AQ696" s="81"/>
      <c r="AR696" s="81"/>
      <c r="AS696" s="81"/>
      <c r="AT696" s="81"/>
      <c r="AU696" s="81"/>
      <c r="AV696" s="81"/>
      <c r="AW696" s="81"/>
      <c r="AX696" s="81"/>
      <c r="AY696" s="81"/>
      <c r="AZ696" s="81"/>
      <c r="BA696" s="81"/>
      <c r="BB696" s="81"/>
      <c r="BC696" s="81"/>
      <c r="BD696" s="81"/>
      <c r="BE696" s="81"/>
      <c r="BF696" s="81"/>
      <c r="BG696" s="81"/>
      <c r="BH696" s="81"/>
      <c r="BI696" s="81"/>
      <c r="BJ696" s="81"/>
      <c r="BK696" s="81"/>
      <c r="BL696" s="81"/>
      <c r="BM696" s="81"/>
      <c r="BN696" s="81"/>
      <c r="BO696" s="81"/>
      <c r="BP696" s="81"/>
      <c r="BQ696" s="81"/>
      <c r="BR696" s="81"/>
      <c r="BS696" s="81"/>
      <c r="BT696" s="81"/>
      <c r="BU696" s="81"/>
      <c r="BV696" s="81"/>
      <c r="BW696" s="81"/>
      <c r="BX696" s="81"/>
      <c r="BY696" s="81"/>
      <c r="BZ696" s="81"/>
      <c r="CA696" s="81"/>
      <c r="CB696" s="81"/>
      <c r="CC696" s="81"/>
      <c r="CD696" s="81"/>
      <c r="CE696" s="81"/>
      <c r="CF696" s="81"/>
      <c r="CG696" s="81"/>
      <c r="CH696" s="81"/>
      <c r="CI696" s="81"/>
      <c r="CJ696" s="81"/>
      <c r="CK696" s="81"/>
      <c r="CL696" s="81"/>
      <c r="CM696" s="81"/>
      <c r="CN696" s="81"/>
      <c r="CO696" s="81"/>
      <c r="CP696" s="81"/>
    </row>
    <row r="697" spans="1:173" ht="30" x14ac:dyDescent="0.25">
      <c r="A697" s="486" t="s">
        <v>234</v>
      </c>
      <c r="B697" s="487"/>
      <c r="C697" s="488" t="s">
        <v>230</v>
      </c>
      <c r="D697" s="210" t="s">
        <v>3</v>
      </c>
      <c r="E697" s="211" t="s">
        <v>3</v>
      </c>
      <c r="F697" s="463" t="s">
        <v>231</v>
      </c>
      <c r="G697" s="464"/>
      <c r="H697" s="465"/>
      <c r="I697" s="210" t="s">
        <v>4</v>
      </c>
      <c r="J697" s="376" t="s">
        <v>232</v>
      </c>
    </row>
    <row r="698" spans="1:173" ht="15.75" thickBot="1" x14ac:dyDescent="0.3">
      <c r="A698" s="491" t="s">
        <v>233</v>
      </c>
      <c r="B698" s="492"/>
      <c r="C698" s="489"/>
      <c r="D698" s="216" t="s">
        <v>5</v>
      </c>
      <c r="E698" s="217" t="s">
        <v>5</v>
      </c>
      <c r="F698" s="218"/>
      <c r="G698" s="219"/>
      <c r="H698" s="220"/>
      <c r="I698" s="216" t="s">
        <v>6</v>
      </c>
      <c r="J698" s="297"/>
    </row>
    <row r="699" spans="1:173" ht="15.75" thickBot="1" x14ac:dyDescent="0.3">
      <c r="A699" s="493"/>
      <c r="B699" s="494"/>
      <c r="C699" s="490"/>
      <c r="D699" s="224" t="s">
        <v>7</v>
      </c>
      <c r="E699" s="224" t="s">
        <v>8</v>
      </c>
      <c r="F699" s="224" t="s">
        <v>9</v>
      </c>
      <c r="G699" s="224" t="s">
        <v>10</v>
      </c>
      <c r="H699" s="225" t="s">
        <v>11</v>
      </c>
      <c r="I699" s="225" t="s">
        <v>12</v>
      </c>
      <c r="J699" s="377"/>
    </row>
    <row r="700" spans="1:173" x14ac:dyDescent="0.25">
      <c r="A700" s="378"/>
      <c r="B700" s="239" t="s">
        <v>13</v>
      </c>
      <c r="C700" s="240"/>
      <c r="D700" s="393"/>
      <c r="E700" s="212"/>
      <c r="F700" s="210"/>
      <c r="G700" s="211"/>
      <c r="H700" s="241"/>
      <c r="I700" s="210"/>
      <c r="J700" s="376"/>
    </row>
    <row r="701" spans="1:173" ht="22.5" customHeight="1" x14ac:dyDescent="0.25">
      <c r="A701" s="379" t="s">
        <v>185</v>
      </c>
      <c r="C701" s="95" t="s">
        <v>251</v>
      </c>
      <c r="D701" s="100"/>
      <c r="E701" s="95"/>
      <c r="F701" s="99">
        <v>6.15</v>
      </c>
      <c r="G701" s="99">
        <v>5.92</v>
      </c>
      <c r="H701" s="95">
        <v>14.4</v>
      </c>
      <c r="I701" s="95">
        <v>135</v>
      </c>
      <c r="J701" s="297" t="s">
        <v>87</v>
      </c>
    </row>
    <row r="702" spans="1:173" x14ac:dyDescent="0.25">
      <c r="A702" s="379"/>
      <c r="B702" s="94" t="s">
        <v>15</v>
      </c>
      <c r="C702" s="95"/>
      <c r="D702" s="99">
        <v>19</v>
      </c>
      <c r="E702" s="95">
        <v>19</v>
      </c>
      <c r="F702" s="99"/>
      <c r="G702" s="99"/>
      <c r="H702" s="99"/>
      <c r="I702" s="99"/>
      <c r="J702" s="297"/>
    </row>
    <row r="703" spans="1:173" x14ac:dyDescent="0.25">
      <c r="A703" s="379"/>
      <c r="B703" s="94" t="s">
        <v>16</v>
      </c>
      <c r="C703" s="95"/>
      <c r="D703" s="99">
        <v>55</v>
      </c>
      <c r="E703" s="95">
        <v>55</v>
      </c>
      <c r="F703" s="99"/>
      <c r="G703" s="99"/>
      <c r="H703" s="95"/>
      <c r="I703" s="99"/>
      <c r="J703" s="297"/>
    </row>
    <row r="704" spans="1:173" x14ac:dyDescent="0.25">
      <c r="A704" s="379"/>
      <c r="B704" s="94" t="s">
        <v>17</v>
      </c>
      <c r="C704" s="95"/>
      <c r="D704" s="99">
        <v>65</v>
      </c>
      <c r="E704" s="95">
        <v>65</v>
      </c>
      <c r="F704" s="99"/>
      <c r="G704" s="99"/>
      <c r="H704" s="95"/>
      <c r="I704" s="99"/>
      <c r="J704" s="297"/>
    </row>
    <row r="705" spans="1:173" s="25" customFormat="1" x14ac:dyDescent="0.25">
      <c r="A705" s="379"/>
      <c r="B705" s="94" t="s">
        <v>18</v>
      </c>
      <c r="C705" s="95"/>
      <c r="D705" s="99">
        <v>0.75</v>
      </c>
      <c r="E705" s="95">
        <v>0.75</v>
      </c>
      <c r="F705" s="99"/>
      <c r="G705" s="99"/>
      <c r="H705" s="95"/>
      <c r="I705" s="95"/>
      <c r="J705" s="297"/>
      <c r="K705" s="79"/>
      <c r="L705" s="79"/>
      <c r="M705" s="79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  <c r="AE705" s="75"/>
      <c r="AF705" s="75"/>
      <c r="AG705" s="75"/>
      <c r="AH705" s="75"/>
      <c r="AI705" s="75"/>
      <c r="AJ705" s="75"/>
      <c r="AK705" s="75"/>
      <c r="AL705" s="75"/>
      <c r="AM705" s="75"/>
      <c r="AN705" s="75"/>
      <c r="AO705" s="75"/>
      <c r="AP705" s="75"/>
      <c r="AQ705" s="75"/>
      <c r="AR705" s="75"/>
      <c r="AS705" s="75"/>
      <c r="AT705" s="75"/>
      <c r="AU705" s="75"/>
      <c r="AV705" s="75"/>
      <c r="AW705" s="75"/>
      <c r="AX705" s="75"/>
      <c r="AY705" s="75"/>
      <c r="AZ705" s="75"/>
      <c r="BA705" s="75"/>
      <c r="BB705" s="75"/>
      <c r="BC705" s="75"/>
      <c r="BD705" s="75"/>
      <c r="BE705" s="75"/>
      <c r="BF705" s="75"/>
      <c r="BG705" s="75"/>
      <c r="BH705" s="75"/>
      <c r="BI705" s="75"/>
      <c r="BJ705" s="75"/>
      <c r="BK705" s="75"/>
      <c r="BL705" s="75"/>
      <c r="BM705" s="75"/>
      <c r="BN705" s="75"/>
      <c r="BO705" s="75"/>
      <c r="BP705" s="75"/>
      <c r="BQ705" s="75"/>
      <c r="BR705" s="75"/>
      <c r="BS705" s="75"/>
      <c r="BT705" s="75"/>
      <c r="BU705" s="75"/>
      <c r="BV705" s="75"/>
      <c r="BW705" s="75"/>
      <c r="BX705" s="75"/>
      <c r="BY705" s="75"/>
      <c r="BZ705" s="75"/>
      <c r="CA705" s="75"/>
      <c r="CB705" s="75"/>
      <c r="CC705" s="75"/>
      <c r="CD705" s="75"/>
      <c r="CE705" s="75"/>
      <c r="CF705" s="75"/>
      <c r="CG705" s="75"/>
      <c r="CH705" s="75"/>
      <c r="CI705" s="75"/>
      <c r="CJ705" s="75"/>
      <c r="CK705" s="75"/>
      <c r="CL705" s="75"/>
      <c r="CM705" s="75"/>
      <c r="CN705" s="75"/>
      <c r="CO705" s="75"/>
      <c r="CP705" s="7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</row>
    <row r="706" spans="1:173" s="25" customFormat="1" x14ac:dyDescent="0.25">
      <c r="A706" s="379"/>
      <c r="B706" s="94" t="s">
        <v>19</v>
      </c>
      <c r="C706" s="95"/>
      <c r="D706" s="99">
        <v>1</v>
      </c>
      <c r="E706" s="95">
        <v>1</v>
      </c>
      <c r="F706" s="99"/>
      <c r="G706" s="99"/>
      <c r="H706" s="95"/>
      <c r="I706" s="95"/>
      <c r="J706" s="297"/>
      <c r="K706" s="79"/>
      <c r="L706" s="79"/>
      <c r="M706" s="79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  <c r="AE706" s="75"/>
      <c r="AF706" s="75"/>
      <c r="AG706" s="75"/>
      <c r="AH706" s="75"/>
      <c r="AI706" s="75"/>
      <c r="AJ706" s="75"/>
      <c r="AK706" s="75"/>
      <c r="AL706" s="75"/>
      <c r="AM706" s="75"/>
      <c r="AN706" s="75"/>
      <c r="AO706" s="75"/>
      <c r="AP706" s="75"/>
      <c r="AQ706" s="75"/>
      <c r="AR706" s="75"/>
      <c r="AS706" s="75"/>
      <c r="AT706" s="75"/>
      <c r="AU706" s="75"/>
      <c r="AV706" s="75"/>
      <c r="AW706" s="75"/>
      <c r="AX706" s="75"/>
      <c r="AY706" s="75"/>
      <c r="AZ706" s="75"/>
      <c r="BA706" s="75"/>
      <c r="BB706" s="75"/>
      <c r="BC706" s="75"/>
      <c r="BD706" s="75"/>
      <c r="BE706" s="75"/>
      <c r="BF706" s="75"/>
      <c r="BG706" s="75"/>
      <c r="BH706" s="75"/>
      <c r="BI706" s="75"/>
      <c r="BJ706" s="75"/>
      <c r="BK706" s="75"/>
      <c r="BL706" s="75"/>
      <c r="BM706" s="75"/>
      <c r="BN706" s="75"/>
      <c r="BO706" s="75"/>
      <c r="BP706" s="75"/>
      <c r="BQ706" s="75"/>
      <c r="BR706" s="75"/>
      <c r="BS706" s="75"/>
      <c r="BT706" s="75"/>
      <c r="BU706" s="75"/>
      <c r="BV706" s="75"/>
      <c r="BW706" s="75"/>
      <c r="BX706" s="75"/>
      <c r="BY706" s="75"/>
      <c r="BZ706" s="75"/>
      <c r="CA706" s="75"/>
      <c r="CB706" s="75"/>
      <c r="CC706" s="75"/>
      <c r="CD706" s="75"/>
      <c r="CE706" s="75"/>
      <c r="CF706" s="75"/>
      <c r="CG706" s="75"/>
      <c r="CH706" s="75"/>
      <c r="CI706" s="75"/>
      <c r="CJ706" s="75"/>
      <c r="CK706" s="75"/>
      <c r="CL706" s="75"/>
      <c r="CM706" s="75"/>
      <c r="CN706" s="75"/>
      <c r="CO706" s="75"/>
      <c r="CP706" s="75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</row>
    <row r="707" spans="1:173" s="25" customFormat="1" x14ac:dyDescent="0.25">
      <c r="A707" s="379"/>
      <c r="B707" s="94" t="s">
        <v>20</v>
      </c>
      <c r="C707" s="95"/>
      <c r="D707" s="99">
        <v>3</v>
      </c>
      <c r="E707" s="95">
        <v>3</v>
      </c>
      <c r="F707" s="99"/>
      <c r="G707" s="99"/>
      <c r="H707" s="95"/>
      <c r="I707" s="95"/>
      <c r="J707" s="297"/>
      <c r="K707" s="79"/>
      <c r="L707" s="79"/>
      <c r="M707" s="79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  <c r="AA707" s="75"/>
      <c r="AB707" s="75"/>
      <c r="AC707" s="75"/>
      <c r="AD707" s="75"/>
      <c r="AE707" s="75"/>
      <c r="AF707" s="75"/>
      <c r="AG707" s="75"/>
      <c r="AH707" s="75"/>
      <c r="AI707" s="75"/>
      <c r="AJ707" s="75"/>
      <c r="AK707" s="75"/>
      <c r="AL707" s="75"/>
      <c r="AM707" s="75"/>
      <c r="AN707" s="75"/>
      <c r="AO707" s="75"/>
      <c r="AP707" s="75"/>
      <c r="AQ707" s="75"/>
      <c r="AR707" s="75"/>
      <c r="AS707" s="75"/>
      <c r="AT707" s="75"/>
      <c r="AU707" s="75"/>
      <c r="AV707" s="75"/>
      <c r="AW707" s="75"/>
      <c r="AX707" s="75"/>
      <c r="AY707" s="75"/>
      <c r="AZ707" s="75"/>
      <c r="BA707" s="75"/>
      <c r="BB707" s="75"/>
      <c r="BC707" s="75"/>
      <c r="BD707" s="75"/>
      <c r="BE707" s="75"/>
      <c r="BF707" s="75"/>
      <c r="BG707" s="75"/>
      <c r="BH707" s="75"/>
      <c r="BI707" s="75"/>
      <c r="BJ707" s="75"/>
      <c r="BK707" s="75"/>
      <c r="BL707" s="75"/>
      <c r="BM707" s="75"/>
      <c r="BN707" s="75"/>
      <c r="BO707" s="75"/>
      <c r="BP707" s="75"/>
      <c r="BQ707" s="75"/>
      <c r="BR707" s="75"/>
      <c r="BS707" s="75"/>
      <c r="BT707" s="75"/>
      <c r="BU707" s="75"/>
      <c r="BV707" s="75"/>
      <c r="BW707" s="75"/>
      <c r="BX707" s="75"/>
      <c r="BY707" s="75"/>
      <c r="BZ707" s="75"/>
      <c r="CA707" s="75"/>
      <c r="CB707" s="75"/>
      <c r="CC707" s="75"/>
      <c r="CD707" s="75"/>
      <c r="CE707" s="75"/>
      <c r="CF707" s="75"/>
      <c r="CG707" s="75"/>
      <c r="CH707" s="75"/>
      <c r="CI707" s="75"/>
      <c r="CJ707" s="75"/>
      <c r="CK707" s="75"/>
      <c r="CL707" s="75"/>
      <c r="CM707" s="75"/>
      <c r="CN707" s="75"/>
      <c r="CO707" s="75"/>
      <c r="CP707" s="75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</row>
    <row r="708" spans="1:173" s="25" customFormat="1" ht="30" x14ac:dyDescent="0.25">
      <c r="A708" s="379" t="s">
        <v>63</v>
      </c>
      <c r="B708" s="94"/>
      <c r="C708" s="95">
        <v>160</v>
      </c>
      <c r="D708" s="189"/>
      <c r="E708" s="191"/>
      <c r="F708" s="190">
        <v>2.15</v>
      </c>
      <c r="G708" s="97">
        <v>2.29</v>
      </c>
      <c r="H708" s="97">
        <v>12.09</v>
      </c>
      <c r="I708" s="190">
        <v>65.16</v>
      </c>
      <c r="J708" s="297" t="s">
        <v>329</v>
      </c>
      <c r="K708" s="79"/>
      <c r="L708" s="79"/>
      <c r="M708" s="79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  <c r="AA708" s="75"/>
      <c r="AB708" s="75"/>
      <c r="AC708" s="75"/>
      <c r="AD708" s="75"/>
      <c r="AE708" s="75"/>
      <c r="AF708" s="75"/>
      <c r="AG708" s="75"/>
      <c r="AH708" s="75"/>
      <c r="AI708" s="75"/>
      <c r="AJ708" s="75"/>
      <c r="AK708" s="75"/>
      <c r="AL708" s="75"/>
      <c r="AM708" s="75"/>
      <c r="AN708" s="75"/>
      <c r="AO708" s="75"/>
      <c r="AP708" s="75"/>
      <c r="AQ708" s="75"/>
      <c r="AR708" s="75"/>
      <c r="AS708" s="75"/>
      <c r="AT708" s="75"/>
      <c r="AU708" s="75"/>
      <c r="AV708" s="75"/>
      <c r="AW708" s="75"/>
      <c r="AX708" s="75"/>
      <c r="AY708" s="75"/>
      <c r="AZ708" s="75"/>
      <c r="BA708" s="75"/>
      <c r="BB708" s="75"/>
      <c r="BC708" s="75"/>
      <c r="BD708" s="75"/>
      <c r="BE708" s="75"/>
      <c r="BF708" s="75"/>
      <c r="BG708" s="75"/>
      <c r="BH708" s="75"/>
      <c r="BI708" s="75"/>
      <c r="BJ708" s="75"/>
      <c r="BK708" s="75"/>
      <c r="BL708" s="75"/>
      <c r="BM708" s="75"/>
      <c r="BN708" s="75"/>
      <c r="BO708" s="75"/>
      <c r="BP708" s="75"/>
      <c r="BQ708" s="75"/>
      <c r="BR708" s="75"/>
      <c r="BS708" s="75"/>
      <c r="BT708" s="75"/>
      <c r="BU708" s="75"/>
      <c r="BV708" s="75"/>
      <c r="BW708" s="75"/>
      <c r="BX708" s="75"/>
      <c r="BY708" s="75"/>
      <c r="BZ708" s="75"/>
      <c r="CA708" s="75"/>
      <c r="CB708" s="75"/>
      <c r="CC708" s="75"/>
      <c r="CD708" s="75"/>
      <c r="CE708" s="75"/>
      <c r="CF708" s="75"/>
      <c r="CG708" s="75"/>
      <c r="CH708" s="75"/>
      <c r="CI708" s="75"/>
      <c r="CJ708" s="75"/>
      <c r="CK708" s="75"/>
      <c r="CL708" s="75"/>
      <c r="CM708" s="75"/>
      <c r="CN708" s="75"/>
      <c r="CO708" s="75"/>
      <c r="CP708" s="75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</row>
    <row r="709" spans="1:173" s="25" customFormat="1" x14ac:dyDescent="0.25">
      <c r="A709" s="379"/>
      <c r="B709" s="94" t="s">
        <v>64</v>
      </c>
      <c r="C709" s="95"/>
      <c r="D709" s="99">
        <v>1.3</v>
      </c>
      <c r="E709" s="95">
        <v>1.3</v>
      </c>
      <c r="F709" s="190"/>
      <c r="G709" s="97"/>
      <c r="H709" s="97"/>
      <c r="I709" s="190"/>
      <c r="J709" s="297"/>
      <c r="K709" s="79"/>
      <c r="L709" s="79"/>
      <c r="M709" s="79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  <c r="AA709" s="75"/>
      <c r="AB709" s="75"/>
      <c r="AC709" s="75"/>
      <c r="AD709" s="75"/>
      <c r="AE709" s="75"/>
      <c r="AF709" s="75"/>
      <c r="AG709" s="75"/>
      <c r="AH709" s="75"/>
      <c r="AI709" s="75"/>
      <c r="AJ709" s="75"/>
      <c r="AK709" s="75"/>
      <c r="AL709" s="75"/>
      <c r="AM709" s="75"/>
      <c r="AN709" s="75"/>
      <c r="AO709" s="75"/>
      <c r="AP709" s="75"/>
      <c r="AQ709" s="75"/>
      <c r="AR709" s="75"/>
      <c r="AS709" s="75"/>
      <c r="AT709" s="75"/>
      <c r="AU709" s="75"/>
      <c r="AV709" s="75"/>
      <c r="AW709" s="75"/>
      <c r="AX709" s="75"/>
      <c r="AY709" s="75"/>
      <c r="AZ709" s="75"/>
      <c r="BA709" s="75"/>
      <c r="BB709" s="75"/>
      <c r="BC709" s="75"/>
      <c r="BD709" s="75"/>
      <c r="BE709" s="75"/>
      <c r="BF709" s="75"/>
      <c r="BG709" s="75"/>
      <c r="BH709" s="75"/>
      <c r="BI709" s="75"/>
      <c r="BJ709" s="75"/>
      <c r="BK709" s="75"/>
      <c r="BL709" s="75"/>
      <c r="BM709" s="75"/>
      <c r="BN709" s="75"/>
      <c r="BO709" s="75"/>
      <c r="BP709" s="75"/>
      <c r="BQ709" s="75"/>
      <c r="BR709" s="75"/>
      <c r="BS709" s="75"/>
      <c r="BT709" s="75"/>
      <c r="BU709" s="75"/>
      <c r="BV709" s="75"/>
      <c r="BW709" s="75"/>
      <c r="BX709" s="75"/>
      <c r="BY709" s="75"/>
      <c r="BZ709" s="75"/>
      <c r="CA709" s="75"/>
      <c r="CB709" s="75"/>
      <c r="CC709" s="75"/>
      <c r="CD709" s="75"/>
      <c r="CE709" s="75"/>
      <c r="CF709" s="75"/>
      <c r="CG709" s="75"/>
      <c r="CH709" s="75"/>
      <c r="CI709" s="75"/>
      <c r="CJ709" s="75"/>
      <c r="CK709" s="75"/>
      <c r="CL709" s="75"/>
      <c r="CM709" s="75"/>
      <c r="CN709" s="75"/>
      <c r="CO709" s="75"/>
      <c r="CP709" s="75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</row>
    <row r="710" spans="1:173" s="25" customFormat="1" x14ac:dyDescent="0.25">
      <c r="A710" s="375"/>
      <c r="B710" s="94" t="s">
        <v>18</v>
      </c>
      <c r="C710" s="95"/>
      <c r="D710" s="99">
        <v>7</v>
      </c>
      <c r="E710" s="95">
        <v>7</v>
      </c>
      <c r="F710" s="190"/>
      <c r="G710" s="97"/>
      <c r="H710" s="97"/>
      <c r="I710" s="190"/>
      <c r="J710" s="297"/>
      <c r="K710" s="79"/>
      <c r="L710" s="79"/>
      <c r="M710" s="79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  <c r="AA710" s="75"/>
      <c r="AB710" s="75"/>
      <c r="AC710" s="75"/>
      <c r="AD710" s="75"/>
      <c r="AE710" s="75"/>
      <c r="AF710" s="75"/>
      <c r="AG710" s="75"/>
      <c r="AH710" s="75"/>
      <c r="AI710" s="75"/>
      <c r="AJ710" s="75"/>
      <c r="AK710" s="75"/>
      <c r="AL710" s="75"/>
      <c r="AM710" s="75"/>
      <c r="AN710" s="75"/>
      <c r="AO710" s="75"/>
      <c r="AP710" s="75"/>
      <c r="AQ710" s="75"/>
      <c r="AR710" s="75"/>
      <c r="AS710" s="75"/>
      <c r="AT710" s="75"/>
      <c r="AU710" s="75"/>
      <c r="AV710" s="75"/>
      <c r="AW710" s="75"/>
      <c r="AX710" s="75"/>
      <c r="AY710" s="75"/>
      <c r="AZ710" s="75"/>
      <c r="BA710" s="75"/>
      <c r="BB710" s="75"/>
      <c r="BC710" s="75"/>
      <c r="BD710" s="75"/>
      <c r="BE710" s="75"/>
      <c r="BF710" s="75"/>
      <c r="BG710" s="75"/>
      <c r="BH710" s="75"/>
      <c r="BI710" s="75"/>
      <c r="BJ710" s="75"/>
      <c r="BK710" s="75"/>
      <c r="BL710" s="75"/>
      <c r="BM710" s="75"/>
      <c r="BN710" s="75"/>
      <c r="BO710" s="75"/>
      <c r="BP710" s="75"/>
      <c r="BQ710" s="75"/>
      <c r="BR710" s="75"/>
      <c r="BS710" s="75"/>
      <c r="BT710" s="75"/>
      <c r="BU710" s="75"/>
      <c r="BV710" s="75"/>
      <c r="BW710" s="75"/>
      <c r="BX710" s="75"/>
      <c r="BY710" s="75"/>
      <c r="BZ710" s="75"/>
      <c r="CA710" s="75"/>
      <c r="CB710" s="75"/>
      <c r="CC710" s="75"/>
      <c r="CD710" s="75"/>
      <c r="CE710" s="75"/>
      <c r="CF710" s="75"/>
      <c r="CG710" s="75"/>
      <c r="CH710" s="75"/>
      <c r="CI710" s="75"/>
      <c r="CJ710" s="75"/>
      <c r="CK710" s="75"/>
      <c r="CL710" s="75"/>
      <c r="CM710" s="75"/>
      <c r="CN710" s="75"/>
      <c r="CO710" s="75"/>
      <c r="CP710" s="75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</row>
    <row r="711" spans="1:173" s="25" customFormat="1" x14ac:dyDescent="0.25">
      <c r="A711" s="213"/>
      <c r="B711" s="94" t="s">
        <v>16</v>
      </c>
      <c r="C711" s="95"/>
      <c r="D711" s="99">
        <v>80</v>
      </c>
      <c r="E711" s="95">
        <v>80</v>
      </c>
      <c r="F711" s="190"/>
      <c r="G711" s="97"/>
      <c r="H711" s="97"/>
      <c r="I711" s="190"/>
      <c r="J711" s="297"/>
      <c r="K711" s="79"/>
      <c r="L711" s="79"/>
      <c r="M711" s="79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  <c r="AA711" s="75"/>
      <c r="AB711" s="75"/>
      <c r="AC711" s="75"/>
      <c r="AD711" s="75"/>
      <c r="AE711" s="75"/>
      <c r="AF711" s="75"/>
      <c r="AG711" s="75"/>
      <c r="AH711" s="75"/>
      <c r="AI711" s="75"/>
      <c r="AJ711" s="75"/>
      <c r="AK711" s="75"/>
      <c r="AL711" s="75"/>
      <c r="AM711" s="75"/>
      <c r="AN711" s="75"/>
      <c r="AO711" s="75"/>
      <c r="AP711" s="75"/>
      <c r="AQ711" s="75"/>
      <c r="AR711" s="75"/>
      <c r="AS711" s="75"/>
      <c r="AT711" s="75"/>
      <c r="AU711" s="75"/>
      <c r="AV711" s="75"/>
      <c r="AW711" s="75"/>
      <c r="AX711" s="75"/>
      <c r="AY711" s="75"/>
      <c r="AZ711" s="75"/>
      <c r="BA711" s="75"/>
      <c r="BB711" s="75"/>
      <c r="BC711" s="75"/>
      <c r="BD711" s="75"/>
      <c r="BE711" s="75"/>
      <c r="BF711" s="75"/>
      <c r="BG711" s="75"/>
      <c r="BH711" s="75"/>
      <c r="BI711" s="75"/>
      <c r="BJ711" s="75"/>
      <c r="BK711" s="75"/>
      <c r="BL711" s="75"/>
      <c r="BM711" s="75"/>
      <c r="BN711" s="75"/>
      <c r="BO711" s="75"/>
      <c r="BP711" s="75"/>
      <c r="BQ711" s="75"/>
      <c r="BR711" s="75"/>
      <c r="BS711" s="75"/>
      <c r="BT711" s="75"/>
      <c r="BU711" s="75"/>
      <c r="BV711" s="75"/>
      <c r="BW711" s="75"/>
      <c r="BX711" s="75"/>
      <c r="BY711" s="75"/>
      <c r="BZ711" s="75"/>
      <c r="CA711" s="75"/>
      <c r="CB711" s="75"/>
      <c r="CC711" s="75"/>
      <c r="CD711" s="75"/>
      <c r="CE711" s="75"/>
      <c r="CF711" s="75"/>
      <c r="CG711" s="75"/>
      <c r="CH711" s="75"/>
      <c r="CI711" s="75"/>
      <c r="CJ711" s="75"/>
      <c r="CK711" s="75"/>
      <c r="CL711" s="75"/>
      <c r="CM711" s="75"/>
      <c r="CN711" s="75"/>
      <c r="CO711" s="75"/>
      <c r="CP711" s="75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</row>
    <row r="712" spans="1:173" s="25" customFormat="1" x14ac:dyDescent="0.25">
      <c r="A712" s="213"/>
      <c r="B712" s="94" t="s">
        <v>52</v>
      </c>
      <c r="C712" s="95"/>
      <c r="D712" s="99">
        <v>90</v>
      </c>
      <c r="E712" s="95">
        <v>90</v>
      </c>
      <c r="F712" s="190"/>
      <c r="G712" s="97"/>
      <c r="H712" s="96"/>
      <c r="I712" s="190"/>
      <c r="J712" s="297"/>
      <c r="K712" s="79"/>
      <c r="L712" s="79"/>
      <c r="M712" s="79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  <c r="AA712" s="75"/>
      <c r="AB712" s="75"/>
      <c r="AC712" s="75"/>
      <c r="AD712" s="75"/>
      <c r="AE712" s="75"/>
      <c r="AF712" s="75"/>
      <c r="AG712" s="75"/>
      <c r="AH712" s="75"/>
      <c r="AI712" s="75"/>
      <c r="AJ712" s="75"/>
      <c r="AK712" s="75"/>
      <c r="AL712" s="75"/>
      <c r="AM712" s="75"/>
      <c r="AN712" s="75"/>
      <c r="AO712" s="75"/>
      <c r="AP712" s="75"/>
      <c r="AQ712" s="75"/>
      <c r="AR712" s="75"/>
      <c r="AS712" s="75"/>
      <c r="AT712" s="75"/>
      <c r="AU712" s="75"/>
      <c r="AV712" s="75"/>
      <c r="AW712" s="75"/>
      <c r="AX712" s="75"/>
      <c r="AY712" s="75"/>
      <c r="AZ712" s="75"/>
      <c r="BA712" s="75"/>
      <c r="BB712" s="75"/>
      <c r="BC712" s="75"/>
      <c r="BD712" s="75"/>
      <c r="BE712" s="75"/>
      <c r="BF712" s="75"/>
      <c r="BG712" s="75"/>
      <c r="BH712" s="75"/>
      <c r="BI712" s="75"/>
      <c r="BJ712" s="75"/>
      <c r="BK712" s="75"/>
      <c r="BL712" s="75"/>
      <c r="BM712" s="75"/>
      <c r="BN712" s="75"/>
      <c r="BO712" s="75"/>
      <c r="BP712" s="75"/>
      <c r="BQ712" s="75"/>
      <c r="BR712" s="75"/>
      <c r="BS712" s="75"/>
      <c r="BT712" s="75"/>
      <c r="BU712" s="75"/>
      <c r="BV712" s="75"/>
      <c r="BW712" s="75"/>
      <c r="BX712" s="75"/>
      <c r="BY712" s="75"/>
      <c r="BZ712" s="75"/>
      <c r="CA712" s="75"/>
      <c r="CB712" s="75"/>
      <c r="CC712" s="75"/>
      <c r="CD712" s="75"/>
      <c r="CE712" s="75"/>
      <c r="CF712" s="75"/>
      <c r="CG712" s="75"/>
      <c r="CH712" s="75"/>
      <c r="CI712" s="75"/>
      <c r="CJ712" s="75"/>
      <c r="CK712" s="75"/>
      <c r="CL712" s="75"/>
      <c r="CM712" s="75"/>
      <c r="CN712" s="75"/>
      <c r="CO712" s="75"/>
      <c r="CP712" s="75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</row>
    <row r="713" spans="1:173" s="25" customFormat="1" ht="30" x14ac:dyDescent="0.25">
      <c r="A713" s="379" t="s">
        <v>23</v>
      </c>
      <c r="B713" s="94"/>
      <c r="C713" s="192" t="s">
        <v>158</v>
      </c>
      <c r="D713" s="189"/>
      <c r="E713" s="191"/>
      <c r="F713" s="99">
        <v>1.9</v>
      </c>
      <c r="G713" s="95">
        <v>4.4000000000000004</v>
      </c>
      <c r="H713" s="100">
        <v>13</v>
      </c>
      <c r="I713" s="95">
        <v>99</v>
      </c>
      <c r="J713" s="297" t="s">
        <v>24</v>
      </c>
      <c r="K713" s="79"/>
      <c r="L713" s="79"/>
      <c r="M713" s="79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  <c r="AA713" s="75"/>
      <c r="AB713" s="75"/>
      <c r="AC713" s="75"/>
      <c r="AD713" s="75"/>
      <c r="AE713" s="75"/>
      <c r="AF713" s="75"/>
      <c r="AG713" s="75"/>
      <c r="AH713" s="75"/>
      <c r="AI713" s="75"/>
      <c r="AJ713" s="75"/>
      <c r="AK713" s="75"/>
      <c r="AL713" s="75"/>
      <c r="AM713" s="75"/>
      <c r="AN713" s="75"/>
      <c r="AO713" s="75"/>
      <c r="AP713" s="75"/>
      <c r="AQ713" s="75"/>
      <c r="AR713" s="75"/>
      <c r="AS713" s="75"/>
      <c r="AT713" s="75"/>
      <c r="AU713" s="75"/>
      <c r="AV713" s="75"/>
      <c r="AW713" s="75"/>
      <c r="AX713" s="75"/>
      <c r="AY713" s="75"/>
      <c r="AZ713" s="75"/>
      <c r="BA713" s="75"/>
      <c r="BB713" s="75"/>
      <c r="BC713" s="75"/>
      <c r="BD713" s="75"/>
      <c r="BE713" s="75"/>
      <c r="BF713" s="75"/>
      <c r="BG713" s="75"/>
      <c r="BH713" s="75"/>
      <c r="BI713" s="75"/>
      <c r="BJ713" s="75"/>
      <c r="BK713" s="75"/>
      <c r="BL713" s="75"/>
      <c r="BM713" s="75"/>
      <c r="BN713" s="75"/>
      <c r="BO713" s="75"/>
      <c r="BP713" s="75"/>
      <c r="BQ713" s="75"/>
      <c r="BR713" s="75"/>
      <c r="BS713" s="75"/>
      <c r="BT713" s="75"/>
      <c r="BU713" s="75"/>
      <c r="BV713" s="75"/>
      <c r="BW713" s="75"/>
      <c r="BX713" s="75"/>
      <c r="BY713" s="75"/>
      <c r="BZ713" s="75"/>
      <c r="CA713" s="75"/>
      <c r="CB713" s="75"/>
      <c r="CC713" s="75"/>
      <c r="CD713" s="75"/>
      <c r="CE713" s="75"/>
      <c r="CF713" s="75"/>
      <c r="CG713" s="75"/>
      <c r="CH713" s="75"/>
      <c r="CI713" s="75"/>
      <c r="CJ713" s="75"/>
      <c r="CK713" s="75"/>
      <c r="CL713" s="75"/>
      <c r="CM713" s="75"/>
      <c r="CN713" s="75"/>
      <c r="CO713" s="75"/>
      <c r="CP713" s="75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</row>
    <row r="714" spans="1:173" s="25" customFormat="1" x14ac:dyDescent="0.25">
      <c r="A714" s="379"/>
      <c r="B714" s="94" t="s">
        <v>25</v>
      </c>
      <c r="C714" s="95"/>
      <c r="D714" s="99">
        <v>25</v>
      </c>
      <c r="E714" s="95">
        <v>25</v>
      </c>
      <c r="F714" s="99"/>
      <c r="G714" s="95"/>
      <c r="H714" s="95"/>
      <c r="I714" s="95"/>
      <c r="J714" s="297"/>
      <c r="K714" s="79"/>
      <c r="L714" s="79"/>
      <c r="M714" s="79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  <c r="AB714" s="75"/>
      <c r="AC714" s="75"/>
      <c r="AD714" s="75"/>
      <c r="AE714" s="75"/>
      <c r="AF714" s="75"/>
      <c r="AG714" s="75"/>
      <c r="AH714" s="75"/>
      <c r="AI714" s="75"/>
      <c r="AJ714" s="75"/>
      <c r="AK714" s="75"/>
      <c r="AL714" s="75"/>
      <c r="AM714" s="75"/>
      <c r="AN714" s="75"/>
      <c r="AO714" s="75"/>
      <c r="AP714" s="75"/>
      <c r="AQ714" s="75"/>
      <c r="AR714" s="75"/>
      <c r="AS714" s="75"/>
      <c r="AT714" s="75"/>
      <c r="AU714" s="75"/>
      <c r="AV714" s="75"/>
      <c r="AW714" s="75"/>
      <c r="AX714" s="75"/>
      <c r="AY714" s="75"/>
      <c r="AZ714" s="75"/>
      <c r="BA714" s="75"/>
      <c r="BB714" s="75"/>
      <c r="BC714" s="75"/>
      <c r="BD714" s="75"/>
      <c r="BE714" s="75"/>
      <c r="BF714" s="75"/>
      <c r="BG714" s="75"/>
      <c r="BH714" s="75"/>
      <c r="BI714" s="75"/>
      <c r="BJ714" s="75"/>
      <c r="BK714" s="75"/>
      <c r="BL714" s="75"/>
      <c r="BM714" s="75"/>
      <c r="BN714" s="75"/>
      <c r="BO714" s="75"/>
      <c r="BP714" s="75"/>
      <c r="BQ714" s="75"/>
      <c r="BR714" s="75"/>
      <c r="BS714" s="75"/>
      <c r="BT714" s="75"/>
      <c r="BU714" s="75"/>
      <c r="BV714" s="75"/>
      <c r="BW714" s="75"/>
      <c r="BX714" s="75"/>
      <c r="BY714" s="75"/>
      <c r="BZ714" s="75"/>
      <c r="CA714" s="75"/>
      <c r="CB714" s="75"/>
      <c r="CC714" s="75"/>
      <c r="CD714" s="75"/>
      <c r="CE714" s="75"/>
      <c r="CF714" s="75"/>
      <c r="CG714" s="75"/>
      <c r="CH714" s="75"/>
      <c r="CI714" s="75"/>
      <c r="CJ714" s="75"/>
      <c r="CK714" s="75"/>
      <c r="CL714" s="75"/>
      <c r="CM714" s="75"/>
      <c r="CN714" s="75"/>
      <c r="CO714" s="75"/>
      <c r="CP714" s="75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</row>
    <row r="715" spans="1:173" s="25" customFormat="1" ht="15.75" thickBot="1" x14ac:dyDescent="0.3">
      <c r="A715" s="379"/>
      <c r="B715" s="94" t="s">
        <v>20</v>
      </c>
      <c r="C715" s="95"/>
      <c r="D715" s="99">
        <v>5</v>
      </c>
      <c r="E715" s="95">
        <v>5</v>
      </c>
      <c r="F715" s="99" t="s">
        <v>1</v>
      </c>
      <c r="G715" s="95"/>
      <c r="H715" s="95"/>
      <c r="I715" s="95"/>
      <c r="J715" s="297"/>
      <c r="K715" s="79"/>
      <c r="L715" s="79"/>
      <c r="M715" s="79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  <c r="AH715" s="75"/>
      <c r="AI715" s="75"/>
      <c r="AJ715" s="75"/>
      <c r="AK715" s="75"/>
      <c r="AL715" s="75"/>
      <c r="AM715" s="75"/>
      <c r="AN715" s="75"/>
      <c r="AO715" s="75"/>
      <c r="AP715" s="75"/>
      <c r="AQ715" s="75"/>
      <c r="AR715" s="75"/>
      <c r="AS715" s="75"/>
      <c r="AT715" s="75"/>
      <c r="AU715" s="75"/>
      <c r="AV715" s="75"/>
      <c r="AW715" s="75"/>
      <c r="AX715" s="75"/>
      <c r="AY715" s="75"/>
      <c r="AZ715" s="75"/>
      <c r="BA715" s="75"/>
      <c r="BB715" s="75"/>
      <c r="BC715" s="75"/>
      <c r="BD715" s="75"/>
      <c r="BE715" s="75"/>
      <c r="BF715" s="75"/>
      <c r="BG715" s="75"/>
      <c r="BH715" s="75"/>
      <c r="BI715" s="75"/>
      <c r="BJ715" s="75"/>
      <c r="BK715" s="75"/>
      <c r="BL715" s="75"/>
      <c r="BM715" s="75"/>
      <c r="BN715" s="75"/>
      <c r="BO715" s="75"/>
      <c r="BP715" s="75"/>
      <c r="BQ715" s="75"/>
      <c r="BR715" s="75"/>
      <c r="BS715" s="75"/>
      <c r="BT715" s="75"/>
      <c r="BU715" s="75"/>
      <c r="BV715" s="75"/>
      <c r="BW715" s="75"/>
      <c r="BX715" s="75"/>
      <c r="BY715" s="75"/>
      <c r="BZ715" s="75"/>
      <c r="CA715" s="75"/>
      <c r="CB715" s="75"/>
      <c r="CC715" s="75"/>
      <c r="CD715" s="75"/>
      <c r="CE715" s="75"/>
      <c r="CF715" s="75"/>
      <c r="CG715" s="75"/>
      <c r="CH715" s="75"/>
      <c r="CI715" s="75"/>
      <c r="CJ715" s="75"/>
      <c r="CK715" s="75"/>
      <c r="CL715" s="75"/>
      <c r="CM715" s="75"/>
      <c r="CN715" s="75"/>
      <c r="CO715" s="75"/>
      <c r="CP715" s="7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</row>
    <row r="716" spans="1:173" s="25" customFormat="1" ht="15.75" thickBot="1" x14ac:dyDescent="0.3">
      <c r="A716" s="380" t="s">
        <v>26</v>
      </c>
      <c r="B716" s="235"/>
      <c r="C716" s="236">
        <v>343</v>
      </c>
      <c r="D716" s="381"/>
      <c r="E716" s="236"/>
      <c r="F716" s="224">
        <f>SUM(F701:F715)</f>
        <v>10.200000000000001</v>
      </c>
      <c r="G716" s="224">
        <f t="shared" ref="G716:I716" si="8">SUM(G701:G715)</f>
        <v>12.610000000000001</v>
      </c>
      <c r="H716" s="224">
        <f t="shared" si="8"/>
        <v>39.49</v>
      </c>
      <c r="I716" s="224">
        <f t="shared" si="8"/>
        <v>299.15999999999997</v>
      </c>
      <c r="J716" s="377"/>
      <c r="K716" s="79"/>
      <c r="L716" s="79"/>
      <c r="M716" s="79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  <c r="AE716" s="75"/>
      <c r="AF716" s="75"/>
      <c r="AG716" s="75"/>
      <c r="AH716" s="75"/>
      <c r="AI716" s="75"/>
      <c r="AJ716" s="75"/>
      <c r="AK716" s="75"/>
      <c r="AL716" s="75"/>
      <c r="AM716" s="75"/>
      <c r="AN716" s="75"/>
      <c r="AO716" s="75"/>
      <c r="AP716" s="75"/>
      <c r="AQ716" s="75"/>
      <c r="AR716" s="75"/>
      <c r="AS716" s="75"/>
      <c r="AT716" s="75"/>
      <c r="AU716" s="75"/>
      <c r="AV716" s="75"/>
      <c r="AW716" s="75"/>
      <c r="AX716" s="75"/>
      <c r="AY716" s="75"/>
      <c r="AZ716" s="75"/>
      <c r="BA716" s="75"/>
      <c r="BB716" s="75"/>
      <c r="BC716" s="75"/>
      <c r="BD716" s="75"/>
      <c r="BE716" s="75"/>
      <c r="BF716" s="75"/>
      <c r="BG716" s="75"/>
      <c r="BH716" s="75"/>
      <c r="BI716" s="75"/>
      <c r="BJ716" s="75"/>
      <c r="BK716" s="75"/>
      <c r="BL716" s="75"/>
      <c r="BM716" s="75"/>
      <c r="BN716" s="75"/>
      <c r="BO716" s="75"/>
      <c r="BP716" s="75"/>
      <c r="BQ716" s="75"/>
      <c r="BR716" s="75"/>
      <c r="BS716" s="75"/>
      <c r="BT716" s="75"/>
      <c r="BU716" s="75"/>
      <c r="BV716" s="75"/>
      <c r="BW716" s="75"/>
      <c r="BX716" s="75"/>
      <c r="BY716" s="75"/>
      <c r="BZ716" s="75"/>
      <c r="CA716" s="75"/>
      <c r="CB716" s="75"/>
      <c r="CC716" s="75"/>
      <c r="CD716" s="75"/>
      <c r="CE716" s="75"/>
      <c r="CF716" s="75"/>
      <c r="CG716" s="75"/>
      <c r="CH716" s="75"/>
      <c r="CI716" s="75"/>
      <c r="CJ716" s="75"/>
      <c r="CK716" s="75"/>
      <c r="CL716" s="75"/>
      <c r="CM716" s="75"/>
      <c r="CN716" s="75"/>
      <c r="CO716" s="75"/>
      <c r="CP716" s="75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</row>
    <row r="717" spans="1:173" x14ac:dyDescent="0.25">
      <c r="A717" s="379" t="s">
        <v>27</v>
      </c>
      <c r="C717" s="95">
        <v>125</v>
      </c>
      <c r="D717" s="100">
        <v>125</v>
      </c>
      <c r="E717" s="95">
        <v>125</v>
      </c>
      <c r="F717" s="190">
        <v>0.6</v>
      </c>
      <c r="G717" s="97">
        <v>0</v>
      </c>
      <c r="H717" s="96">
        <v>13.7</v>
      </c>
      <c r="I717" s="97">
        <v>57</v>
      </c>
      <c r="J717" s="297" t="s">
        <v>272</v>
      </c>
    </row>
    <row r="718" spans="1:173" ht="15.75" thickBot="1" x14ac:dyDescent="0.3">
      <c r="A718" s="379" t="s">
        <v>198</v>
      </c>
      <c r="C718" s="95"/>
      <c r="D718" s="100"/>
      <c r="E718" s="95"/>
      <c r="F718" s="190"/>
      <c r="G718" s="190"/>
      <c r="I718" s="190"/>
      <c r="J718" s="297"/>
    </row>
    <row r="719" spans="1:173" ht="15.75" thickBot="1" x14ac:dyDescent="0.3">
      <c r="A719" s="380" t="s">
        <v>26</v>
      </c>
      <c r="B719" s="235"/>
      <c r="C719" s="236">
        <v>125</v>
      </c>
      <c r="D719" s="292"/>
      <c r="E719" s="226"/>
      <c r="F719" s="225">
        <f>SUM(F717)</f>
        <v>0.6</v>
      </c>
      <c r="G719" s="225">
        <f>SUM(G717)</f>
        <v>0</v>
      </c>
      <c r="H719" s="225">
        <f>SUM(H717)</f>
        <v>13.7</v>
      </c>
      <c r="I719" s="225">
        <f>SUM(I717)</f>
        <v>57</v>
      </c>
      <c r="J719" s="377"/>
    </row>
    <row r="720" spans="1:173" ht="15.75" thickBot="1" x14ac:dyDescent="0.3">
      <c r="A720" s="378"/>
      <c r="B720" s="239"/>
      <c r="C720" s="240">
        <v>468</v>
      </c>
      <c r="D720" s="393"/>
      <c r="E720" s="212"/>
      <c r="F720" s="210">
        <f>F716+F719</f>
        <v>10.8</v>
      </c>
      <c r="G720" s="210">
        <v>12.3</v>
      </c>
      <c r="H720" s="210">
        <f>H716+H719</f>
        <v>53.19</v>
      </c>
      <c r="I720" s="210">
        <f>I716+I719</f>
        <v>356.15999999999997</v>
      </c>
      <c r="J720" s="376"/>
    </row>
    <row r="721" spans="1:172" x14ac:dyDescent="0.25">
      <c r="A721" s="378"/>
      <c r="B721" s="239" t="s">
        <v>28</v>
      </c>
      <c r="C721" s="389"/>
      <c r="D721" s="393"/>
      <c r="E721" s="390"/>
      <c r="F721" s="210"/>
      <c r="G721" s="211"/>
      <c r="H721" s="241"/>
      <c r="I721" s="210"/>
      <c r="J721" s="376"/>
    </row>
    <row r="722" spans="1:172" s="56" customFormat="1" ht="30" customHeight="1" x14ac:dyDescent="0.25">
      <c r="A722" s="379" t="s">
        <v>422</v>
      </c>
      <c r="B722" s="94"/>
      <c r="C722" s="95">
        <v>30</v>
      </c>
      <c r="D722" s="96"/>
      <c r="E722" s="97"/>
      <c r="F722" s="96">
        <v>0.42</v>
      </c>
      <c r="G722" s="97">
        <v>1.02</v>
      </c>
      <c r="H722" s="96">
        <v>1.1000000000000001</v>
      </c>
      <c r="I722" s="190">
        <v>15.3</v>
      </c>
      <c r="J722" s="191" t="s">
        <v>424</v>
      </c>
      <c r="K722" s="102"/>
      <c r="L722" s="102"/>
      <c r="M722" s="102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  <c r="AN722" s="78"/>
      <c r="AO722" s="78"/>
      <c r="AP722" s="78"/>
      <c r="AQ722" s="78"/>
      <c r="AR722" s="78"/>
      <c r="AS722" s="78"/>
      <c r="AT722" s="78"/>
      <c r="AU722" s="78"/>
      <c r="AV722" s="78"/>
      <c r="AW722" s="78"/>
      <c r="AX722" s="78"/>
      <c r="AY722" s="78"/>
      <c r="AZ722" s="78"/>
      <c r="BA722" s="78"/>
      <c r="BB722" s="78"/>
      <c r="BC722" s="78"/>
      <c r="BD722" s="78"/>
      <c r="BE722" s="78"/>
      <c r="BF722" s="78"/>
      <c r="BG722" s="78"/>
      <c r="BH722" s="78"/>
      <c r="BI722" s="78"/>
      <c r="BJ722" s="78"/>
      <c r="BK722" s="78"/>
      <c r="BL722" s="78"/>
      <c r="BM722" s="78"/>
      <c r="BN722" s="78"/>
      <c r="BO722" s="78"/>
      <c r="BP722" s="78"/>
      <c r="BQ722" s="78"/>
      <c r="BR722" s="78"/>
      <c r="BS722" s="78"/>
      <c r="BT722" s="78"/>
      <c r="BU722" s="78"/>
      <c r="BV722" s="78"/>
      <c r="BW722" s="78"/>
      <c r="BX722" s="78"/>
      <c r="BY722" s="78"/>
      <c r="BZ722" s="78"/>
      <c r="CA722" s="78"/>
      <c r="CB722" s="78"/>
      <c r="CC722" s="78"/>
      <c r="CD722" s="78"/>
      <c r="CE722" s="78"/>
      <c r="CF722" s="78"/>
      <c r="CG722" s="78"/>
      <c r="CH722" s="78"/>
      <c r="CI722" s="78"/>
      <c r="CJ722" s="78"/>
      <c r="CK722" s="78"/>
      <c r="CL722" s="78"/>
      <c r="CM722" s="78"/>
      <c r="CN722" s="78"/>
      <c r="CO722" s="78"/>
      <c r="CP722" s="78"/>
      <c r="CQ722" s="78"/>
      <c r="CR722" s="78"/>
      <c r="CS722" s="78"/>
      <c r="CT722" s="78"/>
      <c r="CU722" s="78"/>
      <c r="CV722" s="78"/>
      <c r="CW722" s="78"/>
      <c r="CX722" s="78"/>
      <c r="CY722" s="78"/>
      <c r="CZ722" s="78"/>
      <c r="DA722" s="78"/>
      <c r="DB722" s="78"/>
      <c r="DC722" s="78"/>
      <c r="DD722" s="78"/>
      <c r="DE722" s="54"/>
      <c r="DF722" s="54"/>
      <c r="DG722" s="54"/>
      <c r="DH722" s="54"/>
      <c r="DI722" s="54"/>
      <c r="DJ722" s="54"/>
      <c r="DK722" s="54"/>
      <c r="DL722" s="54"/>
      <c r="DM722" s="54"/>
      <c r="DN722" s="54"/>
      <c r="DO722" s="54"/>
      <c r="DP722" s="54"/>
      <c r="DQ722" s="54"/>
      <c r="DR722" s="54"/>
      <c r="DS722" s="54"/>
      <c r="DT722" s="54"/>
      <c r="DU722" s="54"/>
      <c r="DV722" s="54"/>
      <c r="DW722" s="54"/>
      <c r="DX722" s="54"/>
      <c r="DY722" s="54"/>
      <c r="DZ722" s="54"/>
      <c r="EA722" s="54"/>
      <c r="EB722" s="54"/>
      <c r="EC722" s="54"/>
      <c r="ED722" s="54"/>
      <c r="EE722" s="54"/>
      <c r="EF722" s="54"/>
      <c r="EG722" s="54"/>
      <c r="EH722" s="54"/>
      <c r="EI722" s="54"/>
      <c r="EJ722" s="54"/>
      <c r="EK722" s="54"/>
      <c r="EL722" s="54"/>
      <c r="EM722" s="54"/>
      <c r="EN722" s="54"/>
      <c r="EO722" s="54"/>
      <c r="EP722" s="54"/>
      <c r="EQ722" s="54"/>
      <c r="ER722" s="54"/>
      <c r="ES722" s="54"/>
      <c r="ET722" s="54"/>
      <c r="EU722" s="54"/>
      <c r="EV722" s="54"/>
      <c r="EW722" s="54"/>
      <c r="EX722" s="54"/>
      <c r="EY722" s="54"/>
      <c r="EZ722" s="54"/>
      <c r="FA722" s="54"/>
      <c r="FB722" s="54"/>
      <c r="FC722" s="54"/>
      <c r="FD722" s="54"/>
      <c r="FE722" s="54"/>
      <c r="FF722" s="54"/>
      <c r="FG722" s="54"/>
      <c r="FH722" s="54"/>
      <c r="FI722" s="54"/>
      <c r="FJ722" s="54"/>
      <c r="FK722" s="54"/>
      <c r="FL722" s="54"/>
      <c r="FM722" s="54"/>
      <c r="FN722" s="54"/>
      <c r="FO722" s="54"/>
      <c r="FP722" s="54"/>
    </row>
    <row r="723" spans="1:172" s="56" customFormat="1" ht="30" customHeight="1" x14ac:dyDescent="0.25">
      <c r="A723" s="379"/>
      <c r="B723" s="413" t="s">
        <v>42</v>
      </c>
      <c r="C723" s="95"/>
      <c r="D723" s="96">
        <v>22.75</v>
      </c>
      <c r="E723" s="97">
        <v>18.2</v>
      </c>
      <c r="F723" s="96"/>
      <c r="G723" s="97"/>
      <c r="H723" s="96"/>
      <c r="I723" s="190"/>
      <c r="J723" s="229"/>
      <c r="K723" s="102"/>
      <c r="L723" s="102"/>
      <c r="M723" s="102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  <c r="AL723" s="78"/>
      <c r="AM723" s="78"/>
      <c r="AN723" s="78"/>
      <c r="AO723" s="78"/>
      <c r="AP723" s="78"/>
      <c r="AQ723" s="78"/>
      <c r="AR723" s="78"/>
      <c r="AS723" s="78"/>
      <c r="AT723" s="78"/>
      <c r="AU723" s="78"/>
      <c r="AV723" s="78"/>
      <c r="AW723" s="78"/>
      <c r="AX723" s="78"/>
      <c r="AY723" s="78"/>
      <c r="AZ723" s="78"/>
      <c r="BA723" s="78"/>
      <c r="BB723" s="78"/>
      <c r="BC723" s="78"/>
      <c r="BD723" s="78"/>
      <c r="BE723" s="78"/>
      <c r="BF723" s="78"/>
      <c r="BG723" s="78"/>
      <c r="BH723" s="78"/>
      <c r="BI723" s="78"/>
      <c r="BJ723" s="78"/>
      <c r="BK723" s="78"/>
      <c r="BL723" s="78"/>
      <c r="BM723" s="78"/>
      <c r="BN723" s="78"/>
      <c r="BO723" s="78"/>
      <c r="BP723" s="78"/>
      <c r="BQ723" s="78"/>
      <c r="BR723" s="78"/>
      <c r="BS723" s="78"/>
      <c r="BT723" s="78"/>
      <c r="BU723" s="78"/>
      <c r="BV723" s="78"/>
      <c r="BW723" s="78"/>
      <c r="BX723" s="78"/>
      <c r="BY723" s="78"/>
      <c r="BZ723" s="78"/>
      <c r="CA723" s="78"/>
      <c r="CB723" s="78"/>
      <c r="CC723" s="78"/>
      <c r="CD723" s="78"/>
      <c r="CE723" s="78"/>
      <c r="CF723" s="78"/>
      <c r="CG723" s="78"/>
      <c r="CH723" s="78"/>
      <c r="CI723" s="78"/>
      <c r="CJ723" s="78"/>
      <c r="CK723" s="78"/>
      <c r="CL723" s="78"/>
      <c r="CM723" s="78"/>
      <c r="CN723" s="78"/>
      <c r="CO723" s="78"/>
      <c r="CP723" s="78"/>
      <c r="CQ723" s="78"/>
      <c r="CR723" s="78"/>
      <c r="CS723" s="78"/>
      <c r="CT723" s="78"/>
      <c r="CU723" s="78"/>
      <c r="CV723" s="78"/>
      <c r="CW723" s="78"/>
      <c r="CX723" s="78"/>
      <c r="CY723" s="78"/>
      <c r="CZ723" s="78"/>
      <c r="DA723" s="78"/>
      <c r="DB723" s="78"/>
      <c r="DC723" s="78"/>
      <c r="DD723" s="78"/>
      <c r="DE723" s="54"/>
      <c r="DF723" s="54"/>
      <c r="DG723" s="54"/>
      <c r="DH723" s="54"/>
      <c r="DI723" s="54"/>
      <c r="DJ723" s="54"/>
      <c r="DK723" s="54"/>
      <c r="DL723" s="54"/>
      <c r="DM723" s="54"/>
      <c r="DN723" s="54"/>
      <c r="DO723" s="54"/>
      <c r="DP723" s="54"/>
      <c r="DQ723" s="54"/>
      <c r="DR723" s="54"/>
      <c r="DS723" s="54"/>
      <c r="DT723" s="54"/>
      <c r="DU723" s="54"/>
      <c r="DV723" s="54"/>
      <c r="DW723" s="54"/>
      <c r="DX723" s="54"/>
      <c r="DY723" s="54"/>
      <c r="DZ723" s="54"/>
      <c r="EA723" s="54"/>
      <c r="EB723" s="54"/>
      <c r="EC723" s="54"/>
      <c r="ED723" s="54"/>
      <c r="EE723" s="54"/>
      <c r="EF723" s="54"/>
      <c r="EG723" s="54"/>
      <c r="EH723" s="54"/>
      <c r="EI723" s="54"/>
      <c r="EJ723" s="54"/>
      <c r="EK723" s="54"/>
      <c r="EL723" s="54"/>
      <c r="EM723" s="54"/>
      <c r="EN723" s="54"/>
      <c r="EO723" s="54"/>
      <c r="EP723" s="54"/>
      <c r="EQ723" s="54"/>
      <c r="ER723" s="54"/>
      <c r="ES723" s="54"/>
      <c r="ET723" s="54"/>
      <c r="EU723" s="54"/>
      <c r="EV723" s="54"/>
      <c r="EW723" s="54"/>
      <c r="EX723" s="54"/>
      <c r="EY723" s="54"/>
      <c r="EZ723" s="54"/>
      <c r="FA723" s="54"/>
      <c r="FB723" s="54"/>
      <c r="FC723" s="54"/>
      <c r="FD723" s="54"/>
      <c r="FE723" s="54"/>
      <c r="FF723" s="54"/>
      <c r="FG723" s="54"/>
      <c r="FH723" s="54"/>
      <c r="FI723" s="54"/>
      <c r="FJ723" s="54"/>
      <c r="FK723" s="54"/>
      <c r="FL723" s="54"/>
      <c r="FM723" s="54"/>
      <c r="FN723" s="54"/>
      <c r="FO723" s="54"/>
      <c r="FP723" s="54"/>
    </row>
    <row r="724" spans="1:172" s="56" customFormat="1" ht="30" customHeight="1" x14ac:dyDescent="0.25">
      <c r="A724" s="379"/>
      <c r="B724" s="414" t="s">
        <v>414</v>
      </c>
      <c r="C724" s="95"/>
      <c r="D724" s="96">
        <v>11.02</v>
      </c>
      <c r="E724" s="97">
        <v>10.8</v>
      </c>
      <c r="F724" s="96"/>
      <c r="G724" s="97"/>
      <c r="H724" s="96"/>
      <c r="I724" s="190"/>
      <c r="J724" s="229"/>
      <c r="K724" s="102"/>
      <c r="L724" s="102"/>
      <c r="M724" s="102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  <c r="AL724" s="78"/>
      <c r="AM724" s="78"/>
      <c r="AN724" s="78"/>
      <c r="AO724" s="78"/>
      <c r="AP724" s="78"/>
      <c r="AQ724" s="78"/>
      <c r="AR724" s="78"/>
      <c r="AS724" s="78"/>
      <c r="AT724" s="78"/>
      <c r="AU724" s="78"/>
      <c r="AV724" s="78"/>
      <c r="AW724" s="78"/>
      <c r="AX724" s="78"/>
      <c r="AY724" s="78"/>
      <c r="AZ724" s="78"/>
      <c r="BA724" s="78"/>
      <c r="BB724" s="78"/>
      <c r="BC724" s="78"/>
      <c r="BD724" s="78"/>
      <c r="BE724" s="78"/>
      <c r="BF724" s="78"/>
      <c r="BG724" s="78"/>
      <c r="BH724" s="78"/>
      <c r="BI724" s="78"/>
      <c r="BJ724" s="78"/>
      <c r="BK724" s="78"/>
      <c r="BL724" s="78"/>
      <c r="BM724" s="78"/>
      <c r="BN724" s="78"/>
      <c r="BO724" s="78"/>
      <c r="BP724" s="78"/>
      <c r="BQ724" s="78"/>
      <c r="BR724" s="78"/>
      <c r="BS724" s="78"/>
      <c r="BT724" s="78"/>
      <c r="BU724" s="78"/>
      <c r="BV724" s="78"/>
      <c r="BW724" s="78"/>
      <c r="BX724" s="78"/>
      <c r="BY724" s="78"/>
      <c r="BZ724" s="78"/>
      <c r="CA724" s="78"/>
      <c r="CB724" s="78"/>
      <c r="CC724" s="78"/>
      <c r="CD724" s="78"/>
      <c r="CE724" s="78"/>
      <c r="CF724" s="78"/>
      <c r="CG724" s="78"/>
      <c r="CH724" s="78"/>
      <c r="CI724" s="78"/>
      <c r="CJ724" s="78"/>
      <c r="CK724" s="78"/>
      <c r="CL724" s="78"/>
      <c r="CM724" s="78"/>
      <c r="CN724" s="78"/>
      <c r="CO724" s="78"/>
      <c r="CP724" s="78"/>
      <c r="CQ724" s="78"/>
      <c r="CR724" s="78"/>
      <c r="CS724" s="78"/>
      <c r="CT724" s="78"/>
      <c r="CU724" s="78"/>
      <c r="CV724" s="78"/>
      <c r="CW724" s="78"/>
      <c r="CX724" s="78"/>
      <c r="CY724" s="78"/>
      <c r="CZ724" s="78"/>
      <c r="DA724" s="78"/>
      <c r="DB724" s="78"/>
      <c r="DC724" s="78"/>
      <c r="DD724" s="78"/>
      <c r="DE724" s="54"/>
      <c r="DF724" s="54"/>
      <c r="DG724" s="54"/>
      <c r="DH724" s="54"/>
      <c r="DI724" s="54"/>
      <c r="DJ724" s="54"/>
      <c r="DK724" s="54"/>
      <c r="DL724" s="54"/>
      <c r="DM724" s="54"/>
      <c r="DN724" s="54"/>
      <c r="DO724" s="54"/>
      <c r="DP724" s="54"/>
      <c r="DQ724" s="54"/>
      <c r="DR724" s="54"/>
      <c r="DS724" s="54"/>
      <c r="DT724" s="54"/>
      <c r="DU724" s="54"/>
      <c r="DV724" s="54"/>
      <c r="DW724" s="54"/>
      <c r="DX724" s="54"/>
      <c r="DY724" s="54"/>
      <c r="DZ724" s="54"/>
      <c r="EA724" s="54"/>
      <c r="EB724" s="54"/>
      <c r="EC724" s="54"/>
      <c r="ED724" s="54"/>
      <c r="EE724" s="54"/>
      <c r="EF724" s="54"/>
      <c r="EG724" s="54"/>
      <c r="EH724" s="54"/>
      <c r="EI724" s="54"/>
      <c r="EJ724" s="54"/>
      <c r="EK724" s="54"/>
      <c r="EL724" s="54"/>
      <c r="EM724" s="54"/>
      <c r="EN724" s="54"/>
      <c r="EO724" s="54"/>
      <c r="EP724" s="54"/>
      <c r="EQ724" s="54"/>
      <c r="ER724" s="54"/>
      <c r="ES724" s="54"/>
      <c r="ET724" s="54"/>
      <c r="EU724" s="54"/>
      <c r="EV724" s="54"/>
      <c r="EW724" s="54"/>
      <c r="EX724" s="54"/>
      <c r="EY724" s="54"/>
      <c r="EZ724" s="54"/>
      <c r="FA724" s="54"/>
      <c r="FB724" s="54"/>
      <c r="FC724" s="54"/>
      <c r="FD724" s="54"/>
      <c r="FE724" s="54"/>
      <c r="FF724" s="54"/>
      <c r="FG724" s="54"/>
      <c r="FH724" s="54"/>
      <c r="FI724" s="54"/>
      <c r="FJ724" s="54"/>
      <c r="FK724" s="54"/>
      <c r="FL724" s="54"/>
      <c r="FM724" s="54"/>
      <c r="FN724" s="54"/>
      <c r="FO724" s="54"/>
      <c r="FP724" s="54"/>
    </row>
    <row r="725" spans="1:172" s="56" customFormat="1" ht="30" customHeight="1" x14ac:dyDescent="0.25">
      <c r="A725" s="379"/>
      <c r="B725" s="94" t="s">
        <v>19</v>
      </c>
      <c r="C725" s="95"/>
      <c r="D725" s="96">
        <v>0.5</v>
      </c>
      <c r="E725" s="97">
        <v>0.5</v>
      </c>
      <c r="F725" s="96"/>
      <c r="G725" s="97"/>
      <c r="H725" s="96"/>
      <c r="I725" s="190"/>
      <c r="J725" s="229"/>
      <c r="K725" s="102"/>
      <c r="L725" s="102"/>
      <c r="M725" s="102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8"/>
      <c r="AA725" s="78"/>
      <c r="AB725" s="78"/>
      <c r="AC725" s="78"/>
      <c r="AD725" s="78"/>
      <c r="AE725" s="78"/>
      <c r="AF725" s="78"/>
      <c r="AG725" s="78"/>
      <c r="AH725" s="78"/>
      <c r="AI725" s="78"/>
      <c r="AJ725" s="78"/>
      <c r="AK725" s="78"/>
      <c r="AL725" s="78"/>
      <c r="AM725" s="78"/>
      <c r="AN725" s="78"/>
      <c r="AO725" s="78"/>
      <c r="AP725" s="78"/>
      <c r="AQ725" s="78"/>
      <c r="AR725" s="78"/>
      <c r="AS725" s="78"/>
      <c r="AT725" s="78"/>
      <c r="AU725" s="78"/>
      <c r="AV725" s="78"/>
      <c r="AW725" s="78"/>
      <c r="AX725" s="78"/>
      <c r="AY725" s="78"/>
      <c r="AZ725" s="78"/>
      <c r="BA725" s="78"/>
      <c r="BB725" s="78"/>
      <c r="BC725" s="78"/>
      <c r="BD725" s="78"/>
      <c r="BE725" s="78"/>
      <c r="BF725" s="78"/>
      <c r="BG725" s="78"/>
      <c r="BH725" s="78"/>
      <c r="BI725" s="78"/>
      <c r="BJ725" s="78"/>
      <c r="BK725" s="78"/>
      <c r="BL725" s="78"/>
      <c r="BM725" s="78"/>
      <c r="BN725" s="78"/>
      <c r="BO725" s="78"/>
      <c r="BP725" s="78"/>
      <c r="BQ725" s="78"/>
      <c r="BR725" s="78"/>
      <c r="BS725" s="78"/>
      <c r="BT725" s="78"/>
      <c r="BU725" s="78"/>
      <c r="BV725" s="78"/>
      <c r="BW725" s="78"/>
      <c r="BX725" s="78"/>
      <c r="BY725" s="78"/>
      <c r="BZ725" s="78"/>
      <c r="CA725" s="78"/>
      <c r="CB725" s="78"/>
      <c r="CC725" s="78"/>
      <c r="CD725" s="78"/>
      <c r="CE725" s="78"/>
      <c r="CF725" s="78"/>
      <c r="CG725" s="78"/>
      <c r="CH725" s="78"/>
      <c r="CI725" s="78"/>
      <c r="CJ725" s="78"/>
      <c r="CK725" s="78"/>
      <c r="CL725" s="78"/>
      <c r="CM725" s="78"/>
      <c r="CN725" s="78"/>
      <c r="CO725" s="78"/>
      <c r="CP725" s="78"/>
      <c r="CQ725" s="78"/>
      <c r="CR725" s="78"/>
      <c r="CS725" s="78"/>
      <c r="CT725" s="78"/>
      <c r="CU725" s="78"/>
      <c r="CV725" s="78"/>
      <c r="CW725" s="78"/>
      <c r="CX725" s="78"/>
      <c r="CY725" s="78"/>
      <c r="CZ725" s="78"/>
      <c r="DA725" s="78"/>
      <c r="DB725" s="78"/>
      <c r="DC725" s="78"/>
      <c r="DD725" s="78"/>
      <c r="DE725" s="54"/>
      <c r="DF725" s="54"/>
      <c r="DG725" s="54"/>
      <c r="DH725" s="54"/>
      <c r="DI725" s="54"/>
      <c r="DJ725" s="54"/>
      <c r="DK725" s="54"/>
      <c r="DL725" s="54"/>
      <c r="DM725" s="54"/>
      <c r="DN725" s="54"/>
      <c r="DO725" s="54"/>
      <c r="DP725" s="54"/>
      <c r="DQ725" s="54"/>
      <c r="DR725" s="54"/>
      <c r="DS725" s="54"/>
      <c r="DT725" s="54"/>
      <c r="DU725" s="54"/>
      <c r="DV725" s="54"/>
      <c r="DW725" s="54"/>
      <c r="DX725" s="54"/>
      <c r="DY725" s="54"/>
      <c r="DZ725" s="54"/>
      <c r="EA725" s="54"/>
      <c r="EB725" s="54"/>
      <c r="EC725" s="54"/>
      <c r="ED725" s="54"/>
      <c r="EE725" s="54"/>
      <c r="EF725" s="54"/>
      <c r="EG725" s="54"/>
      <c r="EH725" s="54"/>
      <c r="EI725" s="54"/>
      <c r="EJ725" s="54"/>
      <c r="EK725" s="54"/>
      <c r="EL725" s="54"/>
      <c r="EM725" s="54"/>
      <c r="EN725" s="54"/>
      <c r="EO725" s="54"/>
      <c r="EP725" s="54"/>
      <c r="EQ725" s="54"/>
      <c r="ER725" s="54"/>
      <c r="ES725" s="54"/>
      <c r="ET725" s="54"/>
      <c r="EU725" s="54"/>
      <c r="EV725" s="54"/>
      <c r="EW725" s="54"/>
      <c r="EX725" s="54"/>
      <c r="EY725" s="54"/>
      <c r="EZ725" s="54"/>
      <c r="FA725" s="54"/>
      <c r="FB725" s="54"/>
      <c r="FC725" s="54"/>
      <c r="FD725" s="54"/>
      <c r="FE725" s="54"/>
      <c r="FF725" s="54"/>
      <c r="FG725" s="54"/>
      <c r="FH725" s="54"/>
      <c r="FI725" s="54"/>
      <c r="FJ725" s="54"/>
      <c r="FK725" s="54"/>
      <c r="FL725" s="54"/>
      <c r="FM725" s="54"/>
      <c r="FN725" s="54"/>
      <c r="FO725" s="54"/>
      <c r="FP725" s="54"/>
    </row>
    <row r="726" spans="1:172" s="56" customFormat="1" ht="30" customHeight="1" x14ac:dyDescent="0.25">
      <c r="A726" s="379"/>
      <c r="B726" s="94" t="s">
        <v>34</v>
      </c>
      <c r="C726" s="95"/>
      <c r="D726" s="96">
        <v>1</v>
      </c>
      <c r="E726" s="97">
        <v>1</v>
      </c>
      <c r="F726" s="96"/>
      <c r="G726" s="97"/>
      <c r="H726" s="96"/>
      <c r="I726" s="190"/>
      <c r="J726" s="229"/>
      <c r="K726" s="102"/>
      <c r="L726" s="102"/>
      <c r="M726" s="102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  <c r="AL726" s="78"/>
      <c r="AM726" s="78"/>
      <c r="AN726" s="78"/>
      <c r="AO726" s="78"/>
      <c r="AP726" s="78"/>
      <c r="AQ726" s="78"/>
      <c r="AR726" s="78"/>
      <c r="AS726" s="78"/>
      <c r="AT726" s="78"/>
      <c r="AU726" s="78"/>
      <c r="AV726" s="78"/>
      <c r="AW726" s="78"/>
      <c r="AX726" s="78"/>
      <c r="AY726" s="78"/>
      <c r="AZ726" s="78"/>
      <c r="BA726" s="78"/>
      <c r="BB726" s="78"/>
      <c r="BC726" s="78"/>
      <c r="BD726" s="78"/>
      <c r="BE726" s="78"/>
      <c r="BF726" s="78"/>
      <c r="BG726" s="78"/>
      <c r="BH726" s="78"/>
      <c r="BI726" s="78"/>
      <c r="BJ726" s="78"/>
      <c r="BK726" s="78"/>
      <c r="BL726" s="78"/>
      <c r="BM726" s="78"/>
      <c r="BN726" s="78"/>
      <c r="BO726" s="78"/>
      <c r="BP726" s="78"/>
      <c r="BQ726" s="78"/>
      <c r="BR726" s="78"/>
      <c r="BS726" s="78"/>
      <c r="BT726" s="78"/>
      <c r="BU726" s="78"/>
      <c r="BV726" s="78"/>
      <c r="BW726" s="78"/>
      <c r="BX726" s="78"/>
      <c r="BY726" s="78"/>
      <c r="BZ726" s="78"/>
      <c r="CA726" s="78"/>
      <c r="CB726" s="78"/>
      <c r="CC726" s="78"/>
      <c r="CD726" s="78"/>
      <c r="CE726" s="78"/>
      <c r="CF726" s="78"/>
      <c r="CG726" s="78"/>
      <c r="CH726" s="78"/>
      <c r="CI726" s="78"/>
      <c r="CJ726" s="78"/>
      <c r="CK726" s="78"/>
      <c r="CL726" s="78"/>
      <c r="CM726" s="78"/>
      <c r="CN726" s="78"/>
      <c r="CO726" s="78"/>
      <c r="CP726" s="78"/>
      <c r="CQ726" s="78"/>
      <c r="CR726" s="78"/>
      <c r="CS726" s="78"/>
      <c r="CT726" s="78"/>
      <c r="CU726" s="78"/>
      <c r="CV726" s="78"/>
      <c r="CW726" s="78"/>
      <c r="CX726" s="78"/>
      <c r="CY726" s="78"/>
      <c r="CZ726" s="78"/>
      <c r="DA726" s="78"/>
      <c r="DB726" s="78"/>
      <c r="DC726" s="78"/>
      <c r="DD726" s="78"/>
      <c r="DE726" s="54"/>
      <c r="DF726" s="54"/>
      <c r="DG726" s="54"/>
      <c r="DH726" s="54"/>
      <c r="DI726" s="54"/>
      <c r="DJ726" s="54"/>
      <c r="DK726" s="54"/>
      <c r="DL726" s="54"/>
      <c r="DM726" s="54"/>
      <c r="DN726" s="54"/>
      <c r="DO726" s="54"/>
      <c r="DP726" s="54"/>
      <c r="DQ726" s="54"/>
      <c r="DR726" s="54"/>
      <c r="DS726" s="54"/>
      <c r="DT726" s="54"/>
      <c r="DU726" s="54"/>
      <c r="DV726" s="54"/>
      <c r="DW726" s="54"/>
      <c r="DX726" s="54"/>
      <c r="DY726" s="54"/>
      <c r="DZ726" s="54"/>
      <c r="EA726" s="54"/>
      <c r="EB726" s="54"/>
      <c r="EC726" s="54"/>
      <c r="ED726" s="54"/>
      <c r="EE726" s="54"/>
      <c r="EF726" s="54"/>
      <c r="EG726" s="54"/>
      <c r="EH726" s="54"/>
      <c r="EI726" s="54"/>
      <c r="EJ726" s="54"/>
      <c r="EK726" s="54"/>
      <c r="EL726" s="54"/>
      <c r="EM726" s="54"/>
      <c r="EN726" s="54"/>
      <c r="EO726" s="54"/>
      <c r="EP726" s="54"/>
      <c r="EQ726" s="54"/>
      <c r="ER726" s="54"/>
      <c r="ES726" s="54"/>
      <c r="ET726" s="54"/>
      <c r="EU726" s="54"/>
      <c r="EV726" s="54"/>
      <c r="EW726" s="54"/>
      <c r="EX726" s="54"/>
      <c r="EY726" s="54"/>
      <c r="EZ726" s="54"/>
      <c r="FA726" s="54"/>
      <c r="FB726" s="54"/>
      <c r="FC726" s="54"/>
      <c r="FD726" s="54"/>
      <c r="FE726" s="54"/>
      <c r="FF726" s="54"/>
      <c r="FG726" s="54"/>
      <c r="FH726" s="54"/>
      <c r="FI726" s="54"/>
      <c r="FJ726" s="54"/>
      <c r="FK726" s="54"/>
      <c r="FL726" s="54"/>
      <c r="FM726" s="54"/>
      <c r="FN726" s="54"/>
      <c r="FO726" s="54"/>
      <c r="FP726" s="54"/>
    </row>
    <row r="727" spans="1:172" ht="30" x14ac:dyDescent="0.25">
      <c r="A727" s="379" t="s">
        <v>403</v>
      </c>
      <c r="C727" s="95" t="s">
        <v>229</v>
      </c>
      <c r="D727" s="133"/>
      <c r="E727" s="133"/>
      <c r="F727" s="97">
        <v>2.9</v>
      </c>
      <c r="G727" s="97">
        <v>6.4</v>
      </c>
      <c r="H727" s="96">
        <v>10.27</v>
      </c>
      <c r="I727" s="97">
        <v>110.3</v>
      </c>
      <c r="J727" s="297" t="s">
        <v>211</v>
      </c>
    </row>
    <row r="728" spans="1:172" s="25" customFormat="1" x14ac:dyDescent="0.25">
      <c r="A728" s="379"/>
      <c r="B728" s="94" t="s">
        <v>203</v>
      </c>
      <c r="C728" s="192"/>
      <c r="D728" s="95">
        <v>22.61</v>
      </c>
      <c r="E728" s="100">
        <v>14.7</v>
      </c>
      <c r="F728" s="190"/>
      <c r="G728" s="190"/>
      <c r="H728" s="190"/>
      <c r="I728" s="190"/>
      <c r="J728" s="297"/>
      <c r="K728" s="79"/>
      <c r="L728" s="79"/>
      <c r="M728" s="79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  <c r="AA728" s="75"/>
      <c r="AB728" s="75"/>
      <c r="AC728" s="75"/>
      <c r="AD728" s="75"/>
      <c r="AE728" s="75"/>
      <c r="AF728" s="75"/>
      <c r="AG728" s="75"/>
      <c r="AH728" s="75"/>
      <c r="AI728" s="75"/>
      <c r="AJ728" s="75"/>
      <c r="AK728" s="75"/>
      <c r="AL728" s="75"/>
      <c r="AM728" s="75"/>
      <c r="AN728" s="75"/>
      <c r="AO728" s="75"/>
      <c r="AP728" s="75"/>
      <c r="AQ728" s="75"/>
      <c r="AR728" s="75"/>
      <c r="AS728" s="75"/>
      <c r="AT728" s="75"/>
      <c r="AU728" s="75"/>
      <c r="AV728" s="75"/>
      <c r="AW728" s="75"/>
      <c r="AX728" s="75"/>
      <c r="AY728" s="75"/>
      <c r="AZ728" s="75"/>
      <c r="BA728" s="75"/>
      <c r="BB728" s="75"/>
      <c r="BC728" s="75"/>
      <c r="BD728" s="75"/>
      <c r="BE728" s="75"/>
      <c r="BF728" s="75"/>
      <c r="BG728" s="75"/>
      <c r="BH728" s="75"/>
      <c r="BI728" s="75"/>
      <c r="BJ728" s="75"/>
      <c r="BK728" s="75"/>
      <c r="BL728" s="75"/>
      <c r="BM728" s="75"/>
      <c r="BN728" s="75"/>
      <c r="BO728" s="75"/>
      <c r="BP728" s="75"/>
      <c r="BQ728" s="75"/>
      <c r="BR728" s="75"/>
      <c r="BS728" s="75"/>
      <c r="BT728" s="75"/>
      <c r="BU728" s="75"/>
      <c r="BV728" s="75"/>
      <c r="BW728" s="75"/>
      <c r="BX728" s="75"/>
      <c r="BY728" s="75"/>
      <c r="BZ728" s="75"/>
      <c r="CA728" s="75"/>
      <c r="CB728" s="75"/>
      <c r="CC728" s="75"/>
      <c r="CD728" s="75"/>
      <c r="CE728" s="75"/>
      <c r="CF728" s="75"/>
      <c r="CG728" s="75"/>
      <c r="CH728" s="75"/>
      <c r="CI728" s="75"/>
      <c r="CJ728" s="75"/>
      <c r="CK728" s="75"/>
      <c r="CL728" s="75"/>
      <c r="CM728" s="75"/>
      <c r="CN728" s="75"/>
      <c r="CO728" s="75"/>
      <c r="CP728" s="75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</row>
    <row r="729" spans="1:172" s="25" customFormat="1" x14ac:dyDescent="0.25">
      <c r="A729" s="379"/>
      <c r="B729" s="94" t="s">
        <v>30</v>
      </c>
      <c r="C729" s="95"/>
      <c r="D729" s="133">
        <v>59.85</v>
      </c>
      <c r="E729" s="133">
        <v>45</v>
      </c>
      <c r="F729" s="190"/>
      <c r="G729" s="190"/>
      <c r="H729" s="190"/>
      <c r="I729" s="190"/>
      <c r="J729" s="297"/>
      <c r="K729" s="79"/>
      <c r="L729" s="79"/>
      <c r="M729" s="79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  <c r="AA729" s="75"/>
      <c r="AB729" s="75"/>
      <c r="AC729" s="75"/>
      <c r="AD729" s="75"/>
      <c r="AE729" s="75"/>
      <c r="AF729" s="75"/>
      <c r="AG729" s="75"/>
      <c r="AH729" s="75"/>
      <c r="AI729" s="75"/>
      <c r="AJ729" s="75"/>
      <c r="AK729" s="75"/>
      <c r="AL729" s="75"/>
      <c r="AM729" s="75"/>
      <c r="AN729" s="75"/>
      <c r="AO729" s="75"/>
      <c r="AP729" s="75"/>
      <c r="AQ729" s="75"/>
      <c r="AR729" s="75"/>
      <c r="AS729" s="75"/>
      <c r="AT729" s="75"/>
      <c r="AU729" s="75"/>
      <c r="AV729" s="75"/>
      <c r="AW729" s="75"/>
      <c r="AX729" s="75"/>
      <c r="AY729" s="75"/>
      <c r="AZ729" s="75"/>
      <c r="BA729" s="75"/>
      <c r="BB729" s="75"/>
      <c r="BC729" s="75"/>
      <c r="BD729" s="75"/>
      <c r="BE729" s="75"/>
      <c r="BF729" s="75"/>
      <c r="BG729" s="75"/>
      <c r="BH729" s="75"/>
      <c r="BI729" s="75"/>
      <c r="BJ729" s="75"/>
      <c r="BK729" s="75"/>
      <c r="BL729" s="75"/>
      <c r="BM729" s="75"/>
      <c r="BN729" s="75"/>
      <c r="BO729" s="75"/>
      <c r="BP729" s="75"/>
      <c r="BQ729" s="75"/>
      <c r="BR729" s="75"/>
      <c r="BS729" s="75"/>
      <c r="BT729" s="75"/>
      <c r="BU729" s="75"/>
      <c r="BV729" s="75"/>
      <c r="BW729" s="75"/>
      <c r="BX729" s="75"/>
      <c r="BY729" s="75"/>
      <c r="BZ729" s="75"/>
      <c r="CA729" s="75"/>
      <c r="CB729" s="75"/>
      <c r="CC729" s="75"/>
      <c r="CD729" s="75"/>
      <c r="CE729" s="75"/>
      <c r="CF729" s="75"/>
      <c r="CG729" s="75"/>
      <c r="CH729" s="75"/>
      <c r="CI729" s="75"/>
      <c r="CJ729" s="75"/>
      <c r="CK729" s="75"/>
      <c r="CL729" s="75"/>
      <c r="CM729" s="75"/>
      <c r="CN729" s="75"/>
      <c r="CO729" s="75"/>
      <c r="CP729" s="75"/>
    </row>
    <row r="730" spans="1:172" s="25" customFormat="1" x14ac:dyDescent="0.25">
      <c r="A730" s="379"/>
      <c r="B730" s="94" t="s">
        <v>32</v>
      </c>
      <c r="C730" s="95"/>
      <c r="D730" s="97">
        <v>7.98</v>
      </c>
      <c r="E730" s="133">
        <v>6</v>
      </c>
      <c r="F730" s="190"/>
      <c r="G730" s="97"/>
      <c r="H730" s="96"/>
      <c r="I730" s="97"/>
      <c r="J730" s="297"/>
      <c r="K730" s="79"/>
      <c r="L730" s="79"/>
      <c r="M730" s="79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  <c r="AA730" s="75"/>
      <c r="AB730" s="75"/>
      <c r="AC730" s="75"/>
      <c r="AD730" s="75"/>
      <c r="AE730" s="75"/>
      <c r="AF730" s="75"/>
      <c r="AG730" s="75"/>
      <c r="AH730" s="75"/>
      <c r="AI730" s="75"/>
      <c r="AJ730" s="75"/>
      <c r="AK730" s="75"/>
      <c r="AL730" s="75"/>
      <c r="AM730" s="75"/>
      <c r="AN730" s="75"/>
      <c r="AO730" s="75"/>
      <c r="AP730" s="75"/>
      <c r="AQ730" s="75"/>
      <c r="AR730" s="75"/>
      <c r="AS730" s="75"/>
      <c r="AT730" s="75"/>
      <c r="AU730" s="75"/>
      <c r="AV730" s="75"/>
      <c r="AW730" s="75"/>
      <c r="AX730" s="75"/>
      <c r="AY730" s="75"/>
      <c r="AZ730" s="75"/>
      <c r="BA730" s="75"/>
      <c r="BB730" s="75"/>
      <c r="BC730" s="75"/>
      <c r="BD730" s="75"/>
      <c r="BE730" s="75"/>
      <c r="BF730" s="75"/>
      <c r="BG730" s="75"/>
      <c r="BH730" s="75"/>
      <c r="BI730" s="75"/>
      <c r="BJ730" s="75"/>
      <c r="BK730" s="75"/>
      <c r="BL730" s="75"/>
      <c r="BM730" s="75"/>
      <c r="BN730" s="75"/>
      <c r="BO730" s="75"/>
      <c r="BP730" s="75"/>
      <c r="BQ730" s="75"/>
      <c r="BR730" s="75"/>
      <c r="BS730" s="75"/>
      <c r="BT730" s="75"/>
      <c r="BU730" s="75"/>
      <c r="BV730" s="75"/>
      <c r="BW730" s="75"/>
      <c r="BX730" s="75"/>
      <c r="BY730" s="75"/>
      <c r="BZ730" s="75"/>
      <c r="CA730" s="75"/>
      <c r="CB730" s="75"/>
      <c r="CC730" s="75"/>
      <c r="CD730" s="75"/>
      <c r="CE730" s="75"/>
      <c r="CF730" s="75"/>
      <c r="CG730" s="75"/>
      <c r="CH730" s="75"/>
      <c r="CI730" s="75"/>
      <c r="CJ730" s="75"/>
      <c r="CK730" s="75"/>
      <c r="CL730" s="75"/>
      <c r="CM730" s="75"/>
      <c r="CN730" s="75"/>
      <c r="CO730" s="75"/>
      <c r="CP730" s="75"/>
    </row>
    <row r="731" spans="1:172" s="25" customFormat="1" x14ac:dyDescent="0.25">
      <c r="A731" s="379"/>
      <c r="B731" s="94" t="s">
        <v>33</v>
      </c>
      <c r="C731" s="95"/>
      <c r="D731" s="133">
        <v>7.14</v>
      </c>
      <c r="E731" s="133">
        <v>6</v>
      </c>
      <c r="F731" s="190"/>
      <c r="G731" s="97"/>
      <c r="H731" s="96"/>
      <c r="I731" s="97"/>
      <c r="J731" s="297"/>
      <c r="K731" s="79"/>
      <c r="L731" s="79"/>
      <c r="M731" s="79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  <c r="AA731" s="75"/>
      <c r="AB731" s="75"/>
      <c r="AC731" s="75"/>
      <c r="AD731" s="75"/>
      <c r="AE731" s="75"/>
      <c r="AF731" s="75"/>
      <c r="AG731" s="75"/>
      <c r="AH731" s="75"/>
      <c r="AI731" s="75"/>
      <c r="AJ731" s="75"/>
      <c r="AK731" s="75"/>
      <c r="AL731" s="75"/>
      <c r="AM731" s="75"/>
      <c r="AN731" s="75"/>
      <c r="AO731" s="75"/>
      <c r="AP731" s="75"/>
      <c r="AQ731" s="75"/>
      <c r="AR731" s="75"/>
      <c r="AS731" s="75"/>
      <c r="AT731" s="75"/>
      <c r="AU731" s="75"/>
      <c r="AV731" s="75"/>
      <c r="AW731" s="75"/>
      <c r="AX731" s="75"/>
      <c r="AY731" s="75"/>
      <c r="AZ731" s="75"/>
      <c r="BA731" s="75"/>
      <c r="BB731" s="75"/>
      <c r="BC731" s="75"/>
      <c r="BD731" s="75"/>
      <c r="BE731" s="75"/>
      <c r="BF731" s="75"/>
      <c r="BG731" s="75"/>
      <c r="BH731" s="75"/>
      <c r="BI731" s="75"/>
      <c r="BJ731" s="75"/>
      <c r="BK731" s="75"/>
      <c r="BL731" s="75"/>
      <c r="BM731" s="75"/>
      <c r="BN731" s="75"/>
      <c r="BO731" s="75"/>
      <c r="BP731" s="75"/>
      <c r="BQ731" s="75"/>
      <c r="BR731" s="75"/>
      <c r="BS731" s="75"/>
      <c r="BT731" s="75"/>
      <c r="BU731" s="75"/>
      <c r="BV731" s="75"/>
      <c r="BW731" s="75"/>
      <c r="BX731" s="75"/>
      <c r="BY731" s="75"/>
      <c r="BZ731" s="75"/>
      <c r="CA731" s="75"/>
      <c r="CB731" s="75"/>
      <c r="CC731" s="75"/>
      <c r="CD731" s="75"/>
      <c r="CE731" s="75"/>
      <c r="CF731" s="75"/>
      <c r="CG731" s="75"/>
      <c r="CH731" s="75"/>
      <c r="CI731" s="75"/>
      <c r="CJ731" s="75"/>
      <c r="CK731" s="75"/>
      <c r="CL731" s="75"/>
      <c r="CM731" s="75"/>
      <c r="CN731" s="75"/>
      <c r="CO731" s="75"/>
      <c r="CP731" s="75"/>
    </row>
    <row r="732" spans="1:172" s="25" customFormat="1" x14ac:dyDescent="0.25">
      <c r="A732" s="379"/>
      <c r="B732" s="94" t="s">
        <v>120</v>
      </c>
      <c r="C732" s="95"/>
      <c r="D732" s="133">
        <v>9</v>
      </c>
      <c r="E732" s="133">
        <v>9</v>
      </c>
      <c r="F732" s="190"/>
      <c r="G732" s="97"/>
      <c r="H732" s="96"/>
      <c r="I732" s="97"/>
      <c r="J732" s="297"/>
      <c r="K732" s="79"/>
      <c r="L732" s="79"/>
      <c r="M732" s="79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  <c r="AB732" s="75"/>
      <c r="AC732" s="75"/>
      <c r="AD732" s="75"/>
      <c r="AE732" s="75"/>
      <c r="AF732" s="75"/>
      <c r="AG732" s="75"/>
      <c r="AH732" s="75"/>
      <c r="AI732" s="75"/>
      <c r="AJ732" s="75"/>
      <c r="AK732" s="75"/>
      <c r="AL732" s="75"/>
      <c r="AM732" s="75"/>
      <c r="AN732" s="75"/>
      <c r="AO732" s="75"/>
      <c r="AP732" s="75"/>
      <c r="AQ732" s="75"/>
      <c r="AR732" s="75"/>
      <c r="AS732" s="75"/>
      <c r="AT732" s="75"/>
      <c r="AU732" s="75"/>
      <c r="AV732" s="75"/>
      <c r="AW732" s="75"/>
      <c r="AX732" s="75"/>
      <c r="AY732" s="75"/>
      <c r="AZ732" s="75"/>
      <c r="BA732" s="75"/>
      <c r="BB732" s="75"/>
      <c r="BC732" s="75"/>
      <c r="BD732" s="75"/>
      <c r="BE732" s="75"/>
      <c r="BF732" s="75"/>
      <c r="BG732" s="75"/>
      <c r="BH732" s="75"/>
      <c r="BI732" s="75"/>
      <c r="BJ732" s="75"/>
      <c r="BK732" s="75"/>
      <c r="BL732" s="75"/>
      <c r="BM732" s="75"/>
      <c r="BN732" s="75"/>
      <c r="BO732" s="75"/>
      <c r="BP732" s="75"/>
      <c r="BQ732" s="75"/>
      <c r="BR732" s="75"/>
      <c r="BS732" s="75"/>
      <c r="BT732" s="75"/>
      <c r="BU732" s="75"/>
      <c r="BV732" s="75"/>
      <c r="BW732" s="75"/>
      <c r="BX732" s="75"/>
      <c r="BY732" s="75"/>
      <c r="BZ732" s="75"/>
      <c r="CA732" s="75"/>
      <c r="CB732" s="75"/>
      <c r="CC732" s="75"/>
      <c r="CD732" s="75"/>
      <c r="CE732" s="75"/>
      <c r="CF732" s="75"/>
      <c r="CG732" s="75"/>
      <c r="CH732" s="75"/>
      <c r="CI732" s="75"/>
      <c r="CJ732" s="75"/>
      <c r="CK732" s="75"/>
      <c r="CL732" s="75"/>
      <c r="CM732" s="75"/>
      <c r="CN732" s="75"/>
      <c r="CO732" s="75"/>
      <c r="CP732" s="75"/>
    </row>
    <row r="733" spans="1:172" s="55" customFormat="1" ht="15.75" x14ac:dyDescent="0.25">
      <c r="A733" s="379"/>
      <c r="B733" s="94" t="s">
        <v>34</v>
      </c>
      <c r="C733" s="95"/>
      <c r="D733" s="133">
        <v>1.5</v>
      </c>
      <c r="E733" s="133">
        <v>1.5</v>
      </c>
      <c r="F733" s="190"/>
      <c r="G733" s="97"/>
      <c r="H733" s="96"/>
      <c r="I733" s="97"/>
      <c r="J733" s="297"/>
      <c r="K733" s="79"/>
      <c r="L733" s="79"/>
      <c r="M733" s="79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74"/>
      <c r="AY733" s="74"/>
      <c r="AZ733" s="74"/>
      <c r="BA733" s="74"/>
      <c r="BB733" s="74"/>
      <c r="BC733" s="74"/>
      <c r="BD733" s="74"/>
      <c r="BE733" s="74"/>
      <c r="BF733" s="74"/>
      <c r="BG733" s="74"/>
      <c r="BH733" s="74"/>
      <c r="BI733" s="74"/>
      <c r="BJ733" s="74"/>
      <c r="BK733" s="74"/>
      <c r="BL733" s="74"/>
      <c r="BM733" s="74"/>
      <c r="BN733" s="74"/>
      <c r="BO733" s="74"/>
      <c r="BP733" s="74"/>
      <c r="BQ733" s="74"/>
      <c r="BR733" s="74"/>
      <c r="BS733" s="74"/>
      <c r="BT733" s="74"/>
      <c r="BU733" s="74"/>
      <c r="BV733" s="74"/>
      <c r="BW733" s="74"/>
      <c r="BX733" s="74"/>
      <c r="BY733" s="74"/>
      <c r="BZ733" s="74"/>
      <c r="CA733" s="74"/>
      <c r="CB733" s="74"/>
      <c r="CC733" s="74"/>
      <c r="CD733" s="74"/>
      <c r="CE733" s="74"/>
      <c r="CF733" s="74"/>
      <c r="CG733" s="74"/>
      <c r="CH733" s="74"/>
      <c r="CI733" s="74"/>
      <c r="CJ733" s="74"/>
      <c r="CK733" s="74"/>
      <c r="CL733" s="74"/>
      <c r="CM733" s="74"/>
      <c r="CN733" s="74"/>
      <c r="CO733" s="74"/>
      <c r="CP733" s="74"/>
    </row>
    <row r="734" spans="1:172" s="55" customFormat="1" ht="15.75" x14ac:dyDescent="0.25">
      <c r="A734" s="379"/>
      <c r="B734" s="94" t="s">
        <v>19</v>
      </c>
      <c r="C734" s="95"/>
      <c r="D734" s="95">
        <v>0.5</v>
      </c>
      <c r="E734" s="95">
        <v>0.5</v>
      </c>
      <c r="F734" s="190"/>
      <c r="G734" s="97"/>
      <c r="H734" s="96"/>
      <c r="I734" s="97"/>
      <c r="J734" s="297"/>
      <c r="K734" s="79"/>
      <c r="L734" s="79"/>
      <c r="M734" s="79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4"/>
      <c r="AJ734" s="74"/>
      <c r="AK734" s="74"/>
      <c r="AL734" s="74"/>
      <c r="AM734" s="74"/>
      <c r="AN734" s="74"/>
      <c r="AO734" s="74"/>
      <c r="AP734" s="74"/>
      <c r="AQ734" s="74"/>
      <c r="AR734" s="74"/>
      <c r="AS734" s="74"/>
      <c r="AT734" s="74"/>
      <c r="AU734" s="74"/>
      <c r="AV734" s="74"/>
      <c r="AW734" s="74"/>
      <c r="AX734" s="74"/>
      <c r="AY734" s="74"/>
      <c r="AZ734" s="74"/>
      <c r="BA734" s="74"/>
      <c r="BB734" s="74"/>
      <c r="BC734" s="74"/>
      <c r="BD734" s="74"/>
      <c r="BE734" s="74"/>
      <c r="BF734" s="74"/>
      <c r="BG734" s="74"/>
      <c r="BH734" s="74"/>
      <c r="BI734" s="74"/>
      <c r="BJ734" s="74"/>
      <c r="BK734" s="74"/>
      <c r="BL734" s="74"/>
      <c r="BM734" s="74"/>
      <c r="BN734" s="74"/>
      <c r="BO734" s="74"/>
      <c r="BP734" s="74"/>
      <c r="BQ734" s="74"/>
      <c r="BR734" s="74"/>
      <c r="BS734" s="74"/>
      <c r="BT734" s="74"/>
      <c r="BU734" s="74"/>
      <c r="BV734" s="74"/>
      <c r="BW734" s="74"/>
      <c r="BX734" s="74"/>
      <c r="BY734" s="74"/>
      <c r="BZ734" s="74"/>
      <c r="CA734" s="74"/>
      <c r="CB734" s="74"/>
      <c r="CC734" s="74"/>
      <c r="CD734" s="74"/>
      <c r="CE734" s="74"/>
      <c r="CF734" s="74"/>
      <c r="CG734" s="74"/>
      <c r="CH734" s="74"/>
      <c r="CI734" s="74"/>
      <c r="CJ734" s="74"/>
      <c r="CK734" s="74"/>
      <c r="CL734" s="74"/>
      <c r="CM734" s="74"/>
      <c r="CN734" s="74"/>
      <c r="CO734" s="74"/>
      <c r="CP734" s="74"/>
    </row>
    <row r="735" spans="1:172" s="55" customFormat="1" ht="15.75" x14ac:dyDescent="0.25">
      <c r="A735" s="379"/>
      <c r="B735" s="94" t="s">
        <v>17</v>
      </c>
      <c r="C735" s="95"/>
      <c r="D735" s="133">
        <v>108</v>
      </c>
      <c r="E735" s="133">
        <v>108</v>
      </c>
      <c r="F735" s="190"/>
      <c r="G735" s="97"/>
      <c r="H735" s="96"/>
      <c r="I735" s="97"/>
      <c r="J735" s="297"/>
      <c r="K735" s="79"/>
      <c r="L735" s="79"/>
      <c r="M735" s="79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  <c r="AL735" s="74"/>
      <c r="AM735" s="74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74"/>
      <c r="AY735" s="74"/>
      <c r="AZ735" s="74"/>
      <c r="BA735" s="74"/>
      <c r="BB735" s="74"/>
      <c r="BC735" s="74"/>
      <c r="BD735" s="74"/>
      <c r="BE735" s="74"/>
      <c r="BF735" s="74"/>
      <c r="BG735" s="74"/>
      <c r="BH735" s="74"/>
      <c r="BI735" s="74"/>
      <c r="BJ735" s="74"/>
      <c r="BK735" s="74"/>
      <c r="BL735" s="74"/>
      <c r="BM735" s="74"/>
      <c r="BN735" s="74"/>
      <c r="BO735" s="74"/>
      <c r="BP735" s="74"/>
      <c r="BQ735" s="74"/>
      <c r="BR735" s="74"/>
      <c r="BS735" s="74"/>
      <c r="BT735" s="74"/>
      <c r="BU735" s="74"/>
      <c r="BV735" s="74"/>
      <c r="BW735" s="74"/>
      <c r="BX735" s="74"/>
      <c r="BY735" s="74"/>
      <c r="BZ735" s="74"/>
      <c r="CA735" s="74"/>
      <c r="CB735" s="74"/>
      <c r="CC735" s="74"/>
      <c r="CD735" s="74"/>
      <c r="CE735" s="74"/>
      <c r="CF735" s="74"/>
      <c r="CG735" s="74"/>
      <c r="CH735" s="74"/>
      <c r="CI735" s="74"/>
      <c r="CJ735" s="74"/>
      <c r="CK735" s="74"/>
      <c r="CL735" s="74"/>
      <c r="CM735" s="74"/>
      <c r="CN735" s="74"/>
      <c r="CO735" s="74"/>
      <c r="CP735" s="74"/>
    </row>
    <row r="736" spans="1:172" s="56" customFormat="1" ht="15.75" x14ac:dyDescent="0.25">
      <c r="A736" s="268" t="s">
        <v>425</v>
      </c>
      <c r="B736" s="269"/>
      <c r="C736" s="306">
        <v>60</v>
      </c>
      <c r="D736" s="276"/>
      <c r="E736" s="273"/>
      <c r="F736" s="272">
        <v>6.3</v>
      </c>
      <c r="G736" s="273">
        <v>5.9</v>
      </c>
      <c r="H736" s="276">
        <v>22</v>
      </c>
      <c r="I736" s="272">
        <v>166</v>
      </c>
      <c r="J736" s="275" t="s">
        <v>428</v>
      </c>
      <c r="K736" s="79"/>
      <c r="L736" s="79"/>
      <c r="M736" s="79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0"/>
      <c r="AG736" s="60"/>
      <c r="AH736" s="60"/>
      <c r="AI736" s="60"/>
      <c r="AJ736" s="60"/>
      <c r="AK736" s="60"/>
      <c r="AL736" s="60"/>
      <c r="AM736" s="60"/>
      <c r="AN736" s="60"/>
      <c r="AO736" s="60"/>
      <c r="AP736" s="60"/>
      <c r="AQ736" s="60"/>
      <c r="AR736" s="60"/>
      <c r="AS736" s="60"/>
      <c r="AT736" s="60"/>
      <c r="AU736" s="60"/>
      <c r="AV736" s="60"/>
      <c r="AW736" s="60"/>
      <c r="AX736" s="60"/>
      <c r="AY736" s="60"/>
      <c r="AZ736" s="60"/>
      <c r="BA736" s="60"/>
      <c r="BB736" s="60"/>
      <c r="BC736" s="60"/>
      <c r="BD736" s="60"/>
      <c r="BE736" s="60"/>
      <c r="BF736" s="60"/>
      <c r="BG736" s="60"/>
      <c r="BH736" s="60"/>
      <c r="BI736" s="60"/>
      <c r="BJ736" s="60"/>
      <c r="BK736" s="60"/>
      <c r="BL736" s="60"/>
      <c r="BM736" s="60"/>
      <c r="BN736" s="60"/>
      <c r="BO736" s="60"/>
      <c r="BP736" s="60"/>
      <c r="BQ736" s="60"/>
      <c r="BR736" s="60"/>
      <c r="BS736" s="60"/>
      <c r="BT736" s="60"/>
      <c r="BU736" s="60"/>
      <c r="BV736" s="60"/>
      <c r="BW736" s="60"/>
      <c r="BX736" s="60"/>
      <c r="BY736" s="60"/>
      <c r="BZ736" s="60"/>
      <c r="CA736" s="60"/>
      <c r="CB736" s="60"/>
      <c r="CC736" s="60"/>
      <c r="CD736" s="60"/>
      <c r="CE736" s="60"/>
      <c r="CF736" s="60"/>
      <c r="CG736" s="60"/>
      <c r="CH736" s="60"/>
      <c r="CI736" s="60"/>
      <c r="CJ736" s="60"/>
      <c r="CK736" s="60"/>
      <c r="CL736" s="60"/>
      <c r="CM736" s="60"/>
      <c r="CN736" s="60"/>
      <c r="CO736" s="60"/>
      <c r="CP736" s="60"/>
      <c r="CQ736" s="60"/>
      <c r="CR736" s="60"/>
      <c r="CS736" s="60"/>
      <c r="CT736" s="60"/>
      <c r="CU736" s="60"/>
      <c r="CV736" s="60"/>
      <c r="CW736" s="60"/>
      <c r="CX736" s="60"/>
      <c r="CY736" s="60"/>
      <c r="CZ736" s="60"/>
      <c r="DA736" s="60"/>
    </row>
    <row r="737" spans="1:105" s="56" customFormat="1" ht="30" x14ac:dyDescent="0.25">
      <c r="A737" s="268"/>
      <c r="B737" s="268" t="s">
        <v>427</v>
      </c>
      <c r="C737" s="306"/>
      <c r="D737" s="276">
        <v>1</v>
      </c>
      <c r="E737" s="273">
        <v>1</v>
      </c>
      <c r="F737" s="272"/>
      <c r="G737" s="273"/>
      <c r="H737" s="276"/>
      <c r="I737" s="272"/>
      <c r="J737" s="275"/>
      <c r="K737" s="79"/>
      <c r="L737" s="79"/>
      <c r="M737" s="79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0"/>
      <c r="AG737" s="60"/>
      <c r="AH737" s="60"/>
      <c r="AI737" s="60"/>
      <c r="AJ737" s="60"/>
      <c r="AK737" s="60"/>
      <c r="AL737" s="60"/>
      <c r="AM737" s="60"/>
      <c r="AN737" s="60"/>
      <c r="AO737" s="60"/>
      <c r="AP737" s="60"/>
      <c r="AQ737" s="60"/>
      <c r="AR737" s="60"/>
      <c r="AS737" s="60"/>
      <c r="AT737" s="60"/>
      <c r="AU737" s="60"/>
      <c r="AV737" s="60"/>
      <c r="AW737" s="60"/>
      <c r="AX737" s="60"/>
      <c r="AY737" s="60"/>
      <c r="AZ737" s="60"/>
      <c r="BA737" s="60"/>
      <c r="BB737" s="60"/>
      <c r="BC737" s="60"/>
      <c r="BD737" s="60"/>
      <c r="BE737" s="60"/>
      <c r="BF737" s="60"/>
      <c r="BG737" s="60"/>
      <c r="BH737" s="60"/>
      <c r="BI737" s="60"/>
      <c r="BJ737" s="60"/>
      <c r="BK737" s="60"/>
      <c r="BL737" s="60"/>
      <c r="BM737" s="60"/>
      <c r="BN737" s="60"/>
      <c r="BO737" s="60"/>
      <c r="BP737" s="60"/>
      <c r="BQ737" s="60"/>
      <c r="BR737" s="60"/>
      <c r="BS737" s="60"/>
      <c r="BT737" s="60"/>
      <c r="BU737" s="60"/>
      <c r="BV737" s="60"/>
      <c r="BW737" s="60"/>
      <c r="BX737" s="60"/>
      <c r="BY737" s="60"/>
      <c r="BZ737" s="60"/>
      <c r="CA737" s="60"/>
      <c r="CB737" s="60"/>
      <c r="CC737" s="60"/>
      <c r="CD737" s="60"/>
      <c r="CE737" s="60"/>
      <c r="CF737" s="60"/>
      <c r="CG737" s="60"/>
      <c r="CH737" s="60"/>
      <c r="CI737" s="60"/>
      <c r="CJ737" s="60"/>
      <c r="CK737" s="60"/>
      <c r="CL737" s="60"/>
      <c r="CM737" s="60"/>
      <c r="CN737" s="60"/>
      <c r="CO737" s="60"/>
      <c r="CP737" s="60"/>
      <c r="CQ737" s="60"/>
      <c r="CR737" s="60"/>
      <c r="CS737" s="60"/>
      <c r="CT737" s="60"/>
      <c r="CU737" s="60"/>
      <c r="CV737" s="60"/>
      <c r="CW737" s="60"/>
      <c r="CX737" s="60"/>
      <c r="CY737" s="60"/>
      <c r="CZ737" s="60"/>
      <c r="DA737" s="60"/>
    </row>
    <row r="738" spans="1:105" s="34" customFormat="1" x14ac:dyDescent="0.25">
      <c r="A738" s="379" t="s">
        <v>88</v>
      </c>
      <c r="B738" s="94"/>
      <c r="C738" s="95">
        <v>110</v>
      </c>
      <c r="D738" s="96"/>
      <c r="E738" s="97"/>
      <c r="F738" s="96">
        <v>3.13</v>
      </c>
      <c r="G738" s="97">
        <v>3.76</v>
      </c>
      <c r="H738" s="96">
        <v>13.03</v>
      </c>
      <c r="I738" s="190">
        <v>131.15</v>
      </c>
      <c r="J738" s="297" t="s">
        <v>215</v>
      </c>
      <c r="K738" s="79"/>
      <c r="L738" s="79"/>
      <c r="M738" s="79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  <c r="AK738" s="77"/>
      <c r="AL738" s="77"/>
      <c r="AM738" s="77"/>
      <c r="AN738" s="77"/>
      <c r="AO738" s="77"/>
      <c r="AP738" s="77"/>
      <c r="AQ738" s="77"/>
      <c r="AR738" s="77"/>
      <c r="AS738" s="77"/>
      <c r="AT738" s="77"/>
      <c r="AU738" s="77"/>
      <c r="AV738" s="77"/>
      <c r="AW738" s="77"/>
      <c r="AX738" s="77"/>
      <c r="AY738" s="77"/>
      <c r="AZ738" s="77"/>
      <c r="BA738" s="77"/>
      <c r="BB738" s="77"/>
      <c r="BC738" s="77"/>
      <c r="BD738" s="77"/>
      <c r="BE738" s="77"/>
      <c r="BF738" s="77"/>
      <c r="BG738" s="77"/>
      <c r="BH738" s="77"/>
      <c r="BI738" s="77"/>
      <c r="BJ738" s="77"/>
      <c r="BK738" s="77"/>
      <c r="BL738" s="77"/>
      <c r="BM738" s="77"/>
      <c r="BN738" s="77"/>
      <c r="BO738" s="77"/>
      <c r="BP738" s="77"/>
      <c r="BQ738" s="77"/>
      <c r="BR738" s="77"/>
      <c r="BS738" s="77"/>
      <c r="BT738" s="77"/>
      <c r="BU738" s="77"/>
      <c r="BV738" s="77"/>
      <c r="BW738" s="77"/>
      <c r="BX738" s="77"/>
      <c r="BY738" s="77"/>
      <c r="BZ738" s="77"/>
      <c r="CA738" s="77"/>
      <c r="CB738" s="77"/>
      <c r="CC738" s="77"/>
      <c r="CD738" s="77"/>
      <c r="CE738" s="77"/>
      <c r="CF738" s="77"/>
      <c r="CG738" s="77"/>
      <c r="CH738" s="77"/>
      <c r="CI738" s="77"/>
      <c r="CJ738" s="77"/>
      <c r="CK738" s="77"/>
      <c r="CL738" s="77"/>
      <c r="CM738" s="77"/>
      <c r="CN738" s="77"/>
      <c r="CO738" s="77"/>
      <c r="CP738" s="77"/>
    </row>
    <row r="739" spans="1:105" s="34" customFormat="1" x14ac:dyDescent="0.25">
      <c r="A739" s="379"/>
      <c r="B739" s="94" t="s">
        <v>30</v>
      </c>
      <c r="C739" s="95"/>
      <c r="D739" s="96">
        <v>125.59</v>
      </c>
      <c r="E739" s="97">
        <v>94.43</v>
      </c>
      <c r="F739" s="96"/>
      <c r="G739" s="97"/>
      <c r="H739" s="96"/>
      <c r="I739" s="190"/>
      <c r="J739" s="297"/>
      <c r="K739" s="79"/>
      <c r="L739" s="79"/>
      <c r="M739" s="79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  <c r="AK739" s="77"/>
      <c r="AL739" s="77"/>
      <c r="AM739" s="77"/>
      <c r="AN739" s="77"/>
      <c r="AO739" s="77"/>
      <c r="AP739" s="77"/>
      <c r="AQ739" s="77"/>
      <c r="AR739" s="77"/>
      <c r="AS739" s="77"/>
      <c r="AT739" s="77"/>
      <c r="AU739" s="77"/>
      <c r="AV739" s="77"/>
      <c r="AW739" s="77"/>
      <c r="AX739" s="77"/>
      <c r="AY739" s="77"/>
      <c r="AZ739" s="77"/>
      <c r="BA739" s="77"/>
      <c r="BB739" s="77"/>
      <c r="BC739" s="77"/>
      <c r="BD739" s="77"/>
      <c r="BE739" s="77"/>
      <c r="BF739" s="77"/>
      <c r="BG739" s="77"/>
      <c r="BH739" s="77"/>
      <c r="BI739" s="77"/>
      <c r="BJ739" s="77"/>
      <c r="BK739" s="77"/>
      <c r="BL739" s="77"/>
      <c r="BM739" s="77"/>
      <c r="BN739" s="77"/>
      <c r="BO739" s="77"/>
      <c r="BP739" s="77"/>
      <c r="BQ739" s="77"/>
      <c r="BR739" s="77"/>
      <c r="BS739" s="77"/>
      <c r="BT739" s="77"/>
      <c r="BU739" s="77"/>
      <c r="BV739" s="77"/>
      <c r="BW739" s="77"/>
      <c r="BX739" s="77"/>
      <c r="BY739" s="77"/>
      <c r="BZ739" s="77"/>
      <c r="CA739" s="77"/>
      <c r="CB739" s="77"/>
      <c r="CC739" s="77"/>
      <c r="CD739" s="77"/>
      <c r="CE739" s="77"/>
      <c r="CF739" s="77"/>
      <c r="CG739" s="77"/>
      <c r="CH739" s="77"/>
      <c r="CI739" s="77"/>
      <c r="CJ739" s="77"/>
      <c r="CK739" s="77"/>
      <c r="CL739" s="77"/>
      <c r="CM739" s="77"/>
      <c r="CN739" s="77"/>
      <c r="CO739" s="77"/>
      <c r="CP739" s="77"/>
    </row>
    <row r="740" spans="1:105" s="34" customFormat="1" x14ac:dyDescent="0.25">
      <c r="A740" s="379"/>
      <c r="B740" s="94" t="s">
        <v>16</v>
      </c>
      <c r="C740" s="95"/>
      <c r="D740" s="96">
        <v>17.38</v>
      </c>
      <c r="E740" s="97">
        <v>16.5</v>
      </c>
      <c r="F740" s="96"/>
      <c r="G740" s="97"/>
      <c r="H740" s="96"/>
      <c r="I740" s="190"/>
      <c r="J740" s="297"/>
      <c r="K740" s="79"/>
      <c r="L740" s="79"/>
      <c r="M740" s="79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  <c r="AK740" s="77"/>
      <c r="AL740" s="77"/>
      <c r="AM740" s="77"/>
      <c r="AN740" s="77"/>
      <c r="AO740" s="77"/>
      <c r="AP740" s="77"/>
      <c r="AQ740" s="77"/>
      <c r="AR740" s="77"/>
      <c r="AS740" s="77"/>
      <c r="AT740" s="77"/>
      <c r="AU740" s="77"/>
      <c r="AV740" s="77"/>
      <c r="AW740" s="77"/>
      <c r="AX740" s="77"/>
      <c r="AY740" s="77"/>
      <c r="AZ740" s="77"/>
      <c r="BA740" s="77"/>
      <c r="BB740" s="77"/>
      <c r="BC740" s="77"/>
      <c r="BD740" s="77"/>
      <c r="BE740" s="77"/>
      <c r="BF740" s="77"/>
      <c r="BG740" s="77"/>
      <c r="BH740" s="77"/>
      <c r="BI740" s="77"/>
      <c r="BJ740" s="77"/>
      <c r="BK740" s="77"/>
      <c r="BL740" s="77"/>
      <c r="BM740" s="77"/>
      <c r="BN740" s="77"/>
      <c r="BO740" s="77"/>
      <c r="BP740" s="77"/>
      <c r="BQ740" s="77"/>
      <c r="BR740" s="77"/>
      <c r="BS740" s="77"/>
      <c r="BT740" s="77"/>
      <c r="BU740" s="77"/>
      <c r="BV740" s="77"/>
      <c r="BW740" s="77"/>
      <c r="BX740" s="77"/>
      <c r="BY740" s="77"/>
      <c r="BZ740" s="77"/>
      <c r="CA740" s="77"/>
      <c r="CB740" s="77"/>
      <c r="CC740" s="77"/>
      <c r="CD740" s="77"/>
      <c r="CE740" s="77"/>
      <c r="CF740" s="77"/>
      <c r="CG740" s="77"/>
      <c r="CH740" s="77"/>
      <c r="CI740" s="77"/>
      <c r="CJ740" s="77"/>
      <c r="CK740" s="77"/>
      <c r="CL740" s="77"/>
      <c r="CM740" s="77"/>
      <c r="CN740" s="77"/>
      <c r="CO740" s="77"/>
      <c r="CP740" s="77"/>
    </row>
    <row r="741" spans="1:105" s="34" customFormat="1" x14ac:dyDescent="0.25">
      <c r="A741" s="379"/>
      <c r="B741" s="94" t="s">
        <v>20</v>
      </c>
      <c r="C741" s="95"/>
      <c r="D741" s="96">
        <v>3</v>
      </c>
      <c r="E741" s="97">
        <v>3</v>
      </c>
      <c r="F741" s="96"/>
      <c r="G741" s="97"/>
      <c r="H741" s="96"/>
      <c r="I741" s="190"/>
      <c r="J741" s="297"/>
      <c r="K741" s="79"/>
      <c r="L741" s="79"/>
      <c r="M741" s="79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  <c r="AK741" s="77"/>
      <c r="AL741" s="77"/>
      <c r="AM741" s="77"/>
      <c r="AN741" s="77"/>
      <c r="AO741" s="77"/>
      <c r="AP741" s="77"/>
      <c r="AQ741" s="77"/>
      <c r="AR741" s="77"/>
      <c r="AS741" s="77"/>
      <c r="AT741" s="77"/>
      <c r="AU741" s="77"/>
      <c r="AV741" s="77"/>
      <c r="AW741" s="77"/>
      <c r="AX741" s="77"/>
      <c r="AY741" s="77"/>
      <c r="AZ741" s="77"/>
      <c r="BA741" s="77"/>
      <c r="BB741" s="77"/>
      <c r="BC741" s="77"/>
      <c r="BD741" s="77"/>
      <c r="BE741" s="77"/>
      <c r="BF741" s="77"/>
      <c r="BG741" s="77"/>
      <c r="BH741" s="77"/>
      <c r="BI741" s="77"/>
      <c r="BJ741" s="77"/>
      <c r="BK741" s="77"/>
      <c r="BL741" s="77"/>
      <c r="BM741" s="77"/>
      <c r="BN741" s="77"/>
      <c r="BO741" s="77"/>
      <c r="BP741" s="77"/>
      <c r="BQ741" s="77"/>
      <c r="BR741" s="77"/>
      <c r="BS741" s="77"/>
      <c r="BT741" s="77"/>
      <c r="BU741" s="77"/>
      <c r="BV741" s="77"/>
      <c r="BW741" s="77"/>
      <c r="BX741" s="77"/>
      <c r="BY741" s="77"/>
      <c r="BZ741" s="77"/>
      <c r="CA741" s="77"/>
      <c r="CB741" s="77"/>
      <c r="CC741" s="77"/>
      <c r="CD741" s="77"/>
      <c r="CE741" s="77"/>
      <c r="CF741" s="77"/>
      <c r="CG741" s="77"/>
      <c r="CH741" s="77"/>
      <c r="CI741" s="77"/>
      <c r="CJ741" s="77"/>
      <c r="CK741" s="77"/>
      <c r="CL741" s="77"/>
      <c r="CM741" s="77"/>
      <c r="CN741" s="77"/>
      <c r="CO741" s="77"/>
      <c r="CP741" s="77"/>
    </row>
    <row r="742" spans="1:105" s="34" customFormat="1" x14ac:dyDescent="0.25">
      <c r="A742" s="379"/>
      <c r="B742" s="94" t="s">
        <v>19</v>
      </c>
      <c r="C742" s="95"/>
      <c r="D742" s="96">
        <v>0.9</v>
      </c>
      <c r="E742" s="97">
        <v>0.9</v>
      </c>
      <c r="F742" s="96"/>
      <c r="G742" s="97"/>
      <c r="H742" s="96"/>
      <c r="I742" s="190"/>
      <c r="J742" s="297"/>
      <c r="K742" s="79"/>
      <c r="L742" s="79"/>
      <c r="M742" s="79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  <c r="AK742" s="77"/>
      <c r="AL742" s="77"/>
      <c r="AM742" s="77"/>
      <c r="AN742" s="77"/>
      <c r="AO742" s="77"/>
      <c r="AP742" s="77"/>
      <c r="AQ742" s="77"/>
      <c r="AR742" s="77"/>
      <c r="AS742" s="77"/>
      <c r="AT742" s="77"/>
      <c r="AU742" s="77"/>
      <c r="AV742" s="77"/>
      <c r="AW742" s="77"/>
      <c r="AX742" s="77"/>
      <c r="AY742" s="77"/>
      <c r="AZ742" s="77"/>
      <c r="BA742" s="77"/>
      <c r="BB742" s="77"/>
      <c r="BC742" s="77"/>
      <c r="BD742" s="77"/>
      <c r="BE742" s="77"/>
      <c r="BF742" s="77"/>
      <c r="BG742" s="77"/>
      <c r="BH742" s="77"/>
      <c r="BI742" s="77"/>
      <c r="BJ742" s="77"/>
      <c r="BK742" s="77"/>
      <c r="BL742" s="77"/>
      <c r="BM742" s="77"/>
      <c r="BN742" s="77"/>
      <c r="BO742" s="77"/>
      <c r="BP742" s="77"/>
      <c r="BQ742" s="77"/>
      <c r="BR742" s="77"/>
      <c r="BS742" s="77"/>
      <c r="BT742" s="77"/>
      <c r="BU742" s="77"/>
      <c r="BV742" s="77"/>
      <c r="BW742" s="77"/>
      <c r="BX742" s="77"/>
      <c r="BY742" s="77"/>
      <c r="BZ742" s="77"/>
      <c r="CA742" s="77"/>
      <c r="CB742" s="77"/>
      <c r="CC742" s="77"/>
      <c r="CD742" s="77"/>
      <c r="CE742" s="77"/>
      <c r="CF742" s="77"/>
      <c r="CG742" s="77"/>
      <c r="CH742" s="77"/>
      <c r="CI742" s="77"/>
      <c r="CJ742" s="77"/>
      <c r="CK742" s="77"/>
      <c r="CL742" s="77"/>
      <c r="CM742" s="77"/>
      <c r="CN742" s="77"/>
      <c r="CO742" s="77"/>
      <c r="CP742" s="77"/>
    </row>
    <row r="743" spans="1:105" s="34" customFormat="1" ht="15" customHeight="1" x14ac:dyDescent="0.25">
      <c r="A743" s="379" t="s">
        <v>339</v>
      </c>
      <c r="B743" s="94"/>
      <c r="C743" s="95">
        <v>150</v>
      </c>
      <c r="D743" s="96"/>
      <c r="E743" s="97"/>
      <c r="F743" s="190"/>
      <c r="G743" s="97"/>
      <c r="H743" s="96">
        <v>8.34</v>
      </c>
      <c r="I743" s="190">
        <v>33.340000000000003</v>
      </c>
      <c r="J743" s="297" t="s">
        <v>344</v>
      </c>
      <c r="K743" s="79"/>
      <c r="L743" s="79"/>
      <c r="M743" s="79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  <c r="AK743" s="77"/>
      <c r="AL743" s="77"/>
      <c r="AM743" s="77"/>
      <c r="AN743" s="77"/>
      <c r="AO743" s="77"/>
      <c r="AP743" s="77"/>
      <c r="AQ743" s="77"/>
      <c r="AR743" s="77"/>
      <c r="AS743" s="77"/>
      <c r="AT743" s="77"/>
      <c r="AU743" s="77"/>
      <c r="AV743" s="77"/>
      <c r="AW743" s="77"/>
      <c r="AX743" s="77"/>
      <c r="AY743" s="77"/>
      <c r="AZ743" s="77"/>
      <c r="BA743" s="77"/>
      <c r="BB743" s="77"/>
      <c r="BC743" s="77"/>
      <c r="BD743" s="77"/>
      <c r="BE743" s="77"/>
      <c r="BF743" s="77"/>
      <c r="BG743" s="77"/>
      <c r="BH743" s="77"/>
      <c r="BI743" s="77"/>
      <c r="BJ743" s="77"/>
      <c r="BK743" s="77"/>
      <c r="BL743" s="77"/>
      <c r="BM743" s="77"/>
      <c r="BN743" s="77"/>
      <c r="BO743" s="77"/>
      <c r="BP743" s="77"/>
      <c r="BQ743" s="77"/>
      <c r="BR743" s="77"/>
      <c r="BS743" s="77"/>
      <c r="BT743" s="77"/>
      <c r="BU743" s="77"/>
      <c r="BV743" s="77"/>
      <c r="BW743" s="77"/>
      <c r="BX743" s="77"/>
      <c r="BY743" s="77"/>
      <c r="BZ743" s="77"/>
      <c r="CA743" s="77"/>
      <c r="CB743" s="77"/>
      <c r="CC743" s="77"/>
      <c r="CD743" s="77"/>
      <c r="CE743" s="77"/>
      <c r="CF743" s="77"/>
      <c r="CG743" s="77"/>
      <c r="CH743" s="77"/>
      <c r="CI743" s="77"/>
      <c r="CJ743" s="77"/>
      <c r="CK743" s="77"/>
      <c r="CL743" s="77"/>
      <c r="CM743" s="77"/>
      <c r="CN743" s="77"/>
      <c r="CO743" s="77"/>
      <c r="CP743" s="77"/>
    </row>
    <row r="744" spans="1:105" s="34" customFormat="1" ht="15" customHeight="1" x14ac:dyDescent="0.25">
      <c r="A744" s="379"/>
      <c r="B744" s="94" t="s">
        <v>70</v>
      </c>
      <c r="C744" s="95"/>
      <c r="D744" s="96">
        <v>17.5</v>
      </c>
      <c r="E744" s="97">
        <v>17.5</v>
      </c>
      <c r="F744" s="190"/>
      <c r="G744" s="97"/>
      <c r="H744" s="96"/>
      <c r="I744" s="190"/>
      <c r="J744" s="297"/>
      <c r="K744" s="79"/>
      <c r="L744" s="79"/>
      <c r="M744" s="79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  <c r="AK744" s="77"/>
      <c r="AL744" s="77"/>
      <c r="AM744" s="77"/>
      <c r="AN744" s="77"/>
      <c r="AO744" s="77"/>
      <c r="AP744" s="77"/>
      <c r="AQ744" s="77"/>
      <c r="AR744" s="77"/>
      <c r="AS744" s="77"/>
      <c r="AT744" s="77"/>
      <c r="AU744" s="77"/>
      <c r="AV744" s="77"/>
      <c r="AW744" s="77"/>
      <c r="AX744" s="77"/>
      <c r="AY744" s="77"/>
      <c r="AZ744" s="77"/>
      <c r="BA744" s="77"/>
      <c r="BB744" s="77"/>
      <c r="BC744" s="77"/>
      <c r="BD744" s="77"/>
      <c r="BE744" s="77"/>
      <c r="BF744" s="77"/>
      <c r="BG744" s="77"/>
      <c r="BH744" s="77"/>
      <c r="BI744" s="77"/>
      <c r="BJ744" s="77"/>
      <c r="BK744" s="77"/>
      <c r="BL744" s="77"/>
      <c r="BM744" s="77"/>
      <c r="BN744" s="77"/>
      <c r="BO744" s="77"/>
      <c r="BP744" s="77"/>
      <c r="BQ744" s="77"/>
      <c r="BR744" s="77"/>
      <c r="BS744" s="77"/>
      <c r="BT744" s="77"/>
      <c r="BU744" s="77"/>
      <c r="BV744" s="77"/>
      <c r="BW744" s="77"/>
      <c r="BX744" s="77"/>
      <c r="BY744" s="77"/>
      <c r="BZ744" s="77"/>
      <c r="CA744" s="77"/>
      <c r="CB744" s="77"/>
      <c r="CC744" s="77"/>
      <c r="CD744" s="77"/>
      <c r="CE744" s="77"/>
      <c r="CF744" s="77"/>
      <c r="CG744" s="77"/>
      <c r="CH744" s="77"/>
      <c r="CI744" s="77"/>
      <c r="CJ744" s="77"/>
      <c r="CK744" s="77"/>
      <c r="CL744" s="77"/>
      <c r="CM744" s="77"/>
      <c r="CN744" s="77"/>
      <c r="CO744" s="77"/>
      <c r="CP744" s="77"/>
    </row>
    <row r="745" spans="1:105" s="34" customFormat="1" ht="15" customHeight="1" x14ac:dyDescent="0.25">
      <c r="A745" s="379"/>
      <c r="B745" s="94" t="s">
        <v>18</v>
      </c>
      <c r="C745" s="95"/>
      <c r="D745" s="96">
        <v>4</v>
      </c>
      <c r="E745" s="97">
        <v>4</v>
      </c>
      <c r="F745" s="190"/>
      <c r="G745" s="97"/>
      <c r="H745" s="96"/>
      <c r="I745" s="190"/>
      <c r="J745" s="297"/>
      <c r="K745" s="79"/>
      <c r="L745" s="79"/>
      <c r="M745" s="79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  <c r="AK745" s="77"/>
      <c r="AL745" s="77"/>
      <c r="AM745" s="77"/>
      <c r="AN745" s="77"/>
      <c r="AO745" s="77"/>
      <c r="AP745" s="77"/>
      <c r="AQ745" s="77"/>
      <c r="AR745" s="77"/>
      <c r="AS745" s="77"/>
      <c r="AT745" s="77"/>
      <c r="AU745" s="77"/>
      <c r="AV745" s="77"/>
      <c r="AW745" s="77"/>
      <c r="AX745" s="77"/>
      <c r="AY745" s="77"/>
      <c r="AZ745" s="77"/>
      <c r="BA745" s="77"/>
      <c r="BB745" s="77"/>
      <c r="BC745" s="77"/>
      <c r="BD745" s="77"/>
      <c r="BE745" s="77"/>
      <c r="BF745" s="77"/>
      <c r="BG745" s="77"/>
      <c r="BH745" s="77"/>
      <c r="BI745" s="77"/>
      <c r="BJ745" s="77"/>
      <c r="BK745" s="77"/>
      <c r="BL745" s="77"/>
      <c r="BM745" s="77"/>
      <c r="BN745" s="77"/>
      <c r="BO745" s="77"/>
      <c r="BP745" s="77"/>
      <c r="BQ745" s="77"/>
      <c r="BR745" s="77"/>
      <c r="BS745" s="77"/>
      <c r="BT745" s="77"/>
      <c r="BU745" s="77"/>
      <c r="BV745" s="77"/>
      <c r="BW745" s="77"/>
      <c r="BX745" s="77"/>
      <c r="BY745" s="77"/>
      <c r="BZ745" s="77"/>
      <c r="CA745" s="77"/>
      <c r="CB745" s="77"/>
      <c r="CC745" s="77"/>
      <c r="CD745" s="77"/>
      <c r="CE745" s="77"/>
      <c r="CF745" s="77"/>
      <c r="CG745" s="77"/>
      <c r="CH745" s="77"/>
      <c r="CI745" s="77"/>
      <c r="CJ745" s="77"/>
      <c r="CK745" s="77"/>
      <c r="CL745" s="77"/>
      <c r="CM745" s="77"/>
      <c r="CN745" s="77"/>
      <c r="CO745" s="77"/>
      <c r="CP745" s="77"/>
    </row>
    <row r="746" spans="1:105" s="34" customFormat="1" ht="15.75" customHeight="1" x14ac:dyDescent="0.25">
      <c r="A746" s="379"/>
      <c r="B746" s="94" t="s">
        <v>52</v>
      </c>
      <c r="C746" s="95"/>
      <c r="D746" s="97">
        <v>150</v>
      </c>
      <c r="E746" s="97">
        <v>150</v>
      </c>
      <c r="F746" s="97"/>
      <c r="G746" s="97"/>
      <c r="H746" s="97"/>
      <c r="I746" s="97"/>
      <c r="J746" s="297"/>
      <c r="K746" s="79"/>
      <c r="L746" s="79"/>
      <c r="M746" s="79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  <c r="AK746" s="77"/>
      <c r="AL746" s="77"/>
      <c r="AM746" s="77"/>
      <c r="AN746" s="77"/>
      <c r="AO746" s="77"/>
      <c r="AP746" s="77"/>
      <c r="AQ746" s="77"/>
      <c r="AR746" s="77"/>
      <c r="AS746" s="77"/>
      <c r="AT746" s="77"/>
      <c r="AU746" s="77"/>
      <c r="AV746" s="77"/>
      <c r="AW746" s="77"/>
      <c r="AX746" s="77"/>
      <c r="AY746" s="77"/>
      <c r="AZ746" s="77"/>
      <c r="BA746" s="77"/>
      <c r="BB746" s="77"/>
      <c r="BC746" s="77"/>
      <c r="BD746" s="77"/>
      <c r="BE746" s="77"/>
      <c r="BF746" s="77"/>
      <c r="BG746" s="77"/>
      <c r="BH746" s="77"/>
      <c r="BI746" s="77"/>
      <c r="BJ746" s="77"/>
      <c r="BK746" s="77"/>
      <c r="BL746" s="77"/>
      <c r="BM746" s="77"/>
      <c r="BN746" s="77"/>
      <c r="BO746" s="77"/>
      <c r="BP746" s="77"/>
      <c r="BQ746" s="77"/>
      <c r="BR746" s="77"/>
      <c r="BS746" s="77"/>
      <c r="BT746" s="77"/>
      <c r="BU746" s="77"/>
      <c r="BV746" s="77"/>
      <c r="BW746" s="77"/>
      <c r="BX746" s="77"/>
      <c r="BY746" s="77"/>
      <c r="BZ746" s="77"/>
      <c r="CA746" s="77"/>
      <c r="CB746" s="77"/>
      <c r="CC746" s="77"/>
      <c r="CD746" s="77"/>
      <c r="CE746" s="77"/>
      <c r="CF746" s="77"/>
      <c r="CG746" s="77"/>
      <c r="CH746" s="77"/>
      <c r="CI746" s="77"/>
      <c r="CJ746" s="77"/>
      <c r="CK746" s="77"/>
      <c r="CL746" s="77"/>
      <c r="CM746" s="77"/>
      <c r="CN746" s="77"/>
      <c r="CO746" s="77"/>
      <c r="CP746" s="77"/>
    </row>
    <row r="747" spans="1:105" s="55" customFormat="1" ht="16.5" thickBot="1" x14ac:dyDescent="0.3">
      <c r="A747" s="379" t="s">
        <v>46</v>
      </c>
      <c r="B747" s="94"/>
      <c r="C747" s="95">
        <v>30</v>
      </c>
      <c r="D747" s="95">
        <v>30</v>
      </c>
      <c r="E747" s="100">
        <v>30</v>
      </c>
      <c r="F747" s="95">
        <v>1.5</v>
      </c>
      <c r="G747" s="100">
        <v>0.3</v>
      </c>
      <c r="H747" s="95">
        <v>14.3</v>
      </c>
      <c r="I747" s="100">
        <v>66</v>
      </c>
      <c r="J747" s="297"/>
      <c r="K747" s="79"/>
      <c r="L747" s="79"/>
      <c r="M747" s="79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  <c r="CD747" s="74"/>
      <c r="CE747" s="74"/>
      <c r="CF747" s="74"/>
      <c r="CG747" s="74"/>
      <c r="CH747" s="74"/>
      <c r="CI747" s="74"/>
      <c r="CJ747" s="74"/>
      <c r="CK747" s="74"/>
      <c r="CL747" s="74"/>
      <c r="CM747" s="74"/>
      <c r="CN747" s="74"/>
      <c r="CO747" s="74"/>
      <c r="CP747" s="74"/>
    </row>
    <row r="748" spans="1:105" s="55" customFormat="1" ht="16.5" thickBot="1" x14ac:dyDescent="0.3">
      <c r="A748" s="380" t="s">
        <v>26</v>
      </c>
      <c r="B748" s="235"/>
      <c r="C748" s="236">
        <v>530</v>
      </c>
      <c r="D748" s="292"/>
      <c r="E748" s="236"/>
      <c r="F748" s="224">
        <f>SUM(F722:F747)</f>
        <v>14.25</v>
      </c>
      <c r="G748" s="224">
        <f>SUM(G722:G747)</f>
        <v>17.38</v>
      </c>
      <c r="H748" s="224">
        <f>SUM(H722:H747)</f>
        <v>69.039999999999992</v>
      </c>
      <c r="I748" s="224">
        <f>SUM(I722:I747)</f>
        <v>522.09</v>
      </c>
      <c r="J748" s="377"/>
      <c r="K748" s="79"/>
      <c r="L748" s="79"/>
      <c r="M748" s="79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  <c r="CD748" s="74"/>
      <c r="CE748" s="74"/>
      <c r="CF748" s="74"/>
      <c r="CG748" s="74"/>
      <c r="CH748" s="74"/>
      <c r="CI748" s="74"/>
      <c r="CJ748" s="74"/>
      <c r="CK748" s="74"/>
      <c r="CL748" s="74"/>
      <c r="CM748" s="74"/>
      <c r="CN748" s="74"/>
      <c r="CO748" s="74"/>
      <c r="CP748" s="74"/>
    </row>
    <row r="749" spans="1:105" s="55" customFormat="1" ht="15.75" x14ac:dyDescent="0.25">
      <c r="A749" s="378"/>
      <c r="B749" s="239" t="s">
        <v>47</v>
      </c>
      <c r="C749" s="389"/>
      <c r="D749" s="393"/>
      <c r="E749" s="240"/>
      <c r="F749" s="211"/>
      <c r="G749" s="241"/>
      <c r="H749" s="211"/>
      <c r="I749" s="241"/>
      <c r="J749" s="376"/>
      <c r="K749" s="79"/>
      <c r="L749" s="79"/>
      <c r="M749" s="79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  <c r="CD749" s="74"/>
      <c r="CE749" s="74"/>
      <c r="CF749" s="74"/>
      <c r="CG749" s="74"/>
      <c r="CH749" s="74"/>
      <c r="CI749" s="74"/>
      <c r="CJ749" s="74"/>
      <c r="CK749" s="74"/>
      <c r="CL749" s="74"/>
      <c r="CM749" s="74"/>
      <c r="CN749" s="74"/>
      <c r="CO749" s="74"/>
      <c r="CP749" s="74"/>
    </row>
    <row r="750" spans="1:105" s="55" customFormat="1" ht="15.75" x14ac:dyDescent="0.25">
      <c r="A750" s="124" t="s">
        <v>71</v>
      </c>
      <c r="B750" s="102"/>
      <c r="C750" s="104">
        <v>10</v>
      </c>
      <c r="D750" s="103"/>
      <c r="E750" s="104"/>
      <c r="F750" s="201">
        <v>1.1000000000000001</v>
      </c>
      <c r="G750" s="201">
        <v>3</v>
      </c>
      <c r="H750" s="201">
        <v>23.6</v>
      </c>
      <c r="I750" s="205">
        <v>120</v>
      </c>
      <c r="J750" s="403"/>
      <c r="K750" s="79"/>
      <c r="L750" s="79"/>
      <c r="M750" s="79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4"/>
      <c r="AL750" s="74"/>
      <c r="AM750" s="74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74"/>
      <c r="AY750" s="74"/>
      <c r="AZ750" s="74"/>
      <c r="BA750" s="74"/>
      <c r="BB750" s="74"/>
      <c r="BC750" s="74"/>
      <c r="BD750" s="74"/>
      <c r="BE750" s="74"/>
      <c r="BF750" s="74"/>
      <c r="BG750" s="74"/>
      <c r="BH750" s="74"/>
      <c r="BI750" s="74"/>
      <c r="BJ750" s="74"/>
      <c r="BK750" s="74"/>
      <c r="BL750" s="74"/>
      <c r="BM750" s="74"/>
      <c r="BN750" s="74"/>
      <c r="BO750" s="74"/>
      <c r="BP750" s="74"/>
      <c r="BQ750" s="74"/>
      <c r="BR750" s="74"/>
      <c r="BS750" s="74"/>
      <c r="BT750" s="74"/>
      <c r="BU750" s="74"/>
      <c r="BV750" s="74"/>
      <c r="BW750" s="74"/>
      <c r="BX750" s="74"/>
      <c r="BY750" s="74"/>
      <c r="BZ750" s="74"/>
      <c r="CA750" s="74"/>
      <c r="CB750" s="74"/>
      <c r="CC750" s="74"/>
      <c r="CD750" s="74"/>
      <c r="CE750" s="74"/>
      <c r="CF750" s="74"/>
      <c r="CG750" s="74"/>
      <c r="CH750" s="74"/>
      <c r="CI750" s="74"/>
      <c r="CJ750" s="74"/>
      <c r="CK750" s="74"/>
      <c r="CL750" s="74"/>
      <c r="CM750" s="74"/>
      <c r="CN750" s="74"/>
      <c r="CO750" s="74"/>
      <c r="CP750" s="74"/>
    </row>
    <row r="751" spans="1:105" x14ac:dyDescent="0.25">
      <c r="A751" s="124" t="s">
        <v>319</v>
      </c>
      <c r="B751" s="102"/>
      <c r="C751" s="104"/>
      <c r="D751" s="103">
        <v>10</v>
      </c>
      <c r="E751" s="104">
        <v>10</v>
      </c>
      <c r="F751" s="201"/>
      <c r="G751" s="201"/>
      <c r="H751" s="201"/>
      <c r="I751" s="205"/>
      <c r="J751" s="403"/>
    </row>
    <row r="752" spans="1:105" ht="15.75" thickBot="1" x14ac:dyDescent="0.3">
      <c r="A752" s="124" t="s">
        <v>54</v>
      </c>
      <c r="B752" s="102"/>
      <c r="C752" s="104">
        <v>100</v>
      </c>
      <c r="D752" s="277"/>
      <c r="E752" s="104"/>
      <c r="F752" s="246">
        <v>3.36</v>
      </c>
      <c r="G752" s="95">
        <v>2.5</v>
      </c>
      <c r="H752" s="100">
        <v>4.5999999999999996</v>
      </c>
      <c r="I752" s="95">
        <v>61.8</v>
      </c>
      <c r="J752" s="297" t="s">
        <v>159</v>
      </c>
    </row>
    <row r="753" spans="1:173" x14ac:dyDescent="0.25">
      <c r="A753" s="124"/>
      <c r="B753" s="102" t="s">
        <v>318</v>
      </c>
      <c r="C753" s="104"/>
      <c r="D753" s="277">
        <v>103.5</v>
      </c>
      <c r="E753" s="104">
        <v>100</v>
      </c>
      <c r="F753" s="201"/>
      <c r="G753" s="205"/>
      <c r="H753" s="201"/>
      <c r="I753" s="205"/>
      <c r="J753" s="297"/>
    </row>
    <row r="754" spans="1:173" s="25" customFormat="1" ht="47.25" customHeight="1" x14ac:dyDescent="0.25">
      <c r="A754" s="379" t="s">
        <v>402</v>
      </c>
      <c r="B754" s="94"/>
      <c r="C754" s="95" t="s">
        <v>374</v>
      </c>
      <c r="D754" s="96"/>
      <c r="E754" s="97"/>
      <c r="F754" s="205">
        <v>5.82</v>
      </c>
      <c r="G754" s="201">
        <v>8.1</v>
      </c>
      <c r="H754" s="205">
        <v>15.53</v>
      </c>
      <c r="I754" s="201">
        <v>158</v>
      </c>
      <c r="J754" s="297" t="s">
        <v>328</v>
      </c>
      <c r="K754" s="79"/>
      <c r="L754" s="79"/>
      <c r="M754" s="79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  <c r="AB754" s="75"/>
      <c r="AC754" s="75"/>
      <c r="AD754" s="75"/>
      <c r="AE754" s="75"/>
      <c r="AF754" s="75"/>
      <c r="AG754" s="75"/>
      <c r="AH754" s="75"/>
      <c r="AI754" s="75"/>
      <c r="AJ754" s="75"/>
      <c r="AK754" s="75"/>
      <c r="AL754" s="75"/>
      <c r="AM754" s="75"/>
      <c r="AN754" s="75"/>
      <c r="AO754" s="75"/>
      <c r="AP754" s="75"/>
      <c r="AQ754" s="75"/>
      <c r="AR754" s="75"/>
      <c r="AS754" s="75"/>
      <c r="AT754" s="75"/>
      <c r="AU754" s="75"/>
      <c r="AV754" s="75"/>
      <c r="AW754" s="75"/>
      <c r="AX754" s="75"/>
      <c r="AY754" s="75"/>
      <c r="AZ754" s="75"/>
      <c r="BA754" s="75"/>
      <c r="BB754" s="75"/>
      <c r="BC754" s="75"/>
      <c r="BD754" s="75"/>
      <c r="BE754" s="75"/>
      <c r="BF754" s="75"/>
      <c r="BG754" s="75"/>
      <c r="BH754" s="75"/>
      <c r="BI754" s="75"/>
      <c r="BJ754" s="75"/>
      <c r="BK754" s="75"/>
      <c r="BL754" s="75"/>
      <c r="BM754" s="75"/>
      <c r="BN754" s="75"/>
      <c r="BO754" s="75"/>
      <c r="BP754" s="75"/>
      <c r="BQ754" s="75"/>
      <c r="BR754" s="75"/>
      <c r="BS754" s="75"/>
      <c r="BT754" s="75"/>
      <c r="BU754" s="75"/>
      <c r="BV754" s="75"/>
      <c r="BW754" s="75"/>
      <c r="BX754" s="75"/>
      <c r="BY754" s="75"/>
      <c r="BZ754" s="75"/>
      <c r="CA754" s="75"/>
      <c r="CB754" s="75"/>
      <c r="CC754" s="75"/>
      <c r="CD754" s="75"/>
      <c r="CE754" s="75"/>
      <c r="CF754" s="75"/>
      <c r="CG754" s="75"/>
      <c r="CH754" s="75"/>
      <c r="CI754" s="75"/>
      <c r="CJ754" s="75"/>
      <c r="CK754" s="75"/>
      <c r="CL754" s="75"/>
      <c r="CM754" s="75"/>
      <c r="CN754" s="75"/>
      <c r="CO754" s="75"/>
      <c r="CP754" s="75"/>
    </row>
    <row r="755" spans="1:173" s="25" customFormat="1" x14ac:dyDescent="0.25">
      <c r="A755" s="379"/>
      <c r="B755" s="94" t="s">
        <v>73</v>
      </c>
      <c r="C755" s="95"/>
      <c r="D755" s="96">
        <v>72.28</v>
      </c>
      <c r="E755" s="97">
        <v>71.33</v>
      </c>
      <c r="F755" s="96"/>
      <c r="G755" s="97"/>
      <c r="H755" s="96"/>
      <c r="I755" s="190"/>
      <c r="J755" s="297"/>
      <c r="K755" s="79"/>
      <c r="L755" s="79"/>
      <c r="M755" s="79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  <c r="AB755" s="75"/>
      <c r="AC755" s="75"/>
      <c r="AD755" s="75"/>
      <c r="AE755" s="75"/>
      <c r="AF755" s="75"/>
      <c r="AG755" s="75"/>
      <c r="AH755" s="75"/>
      <c r="AI755" s="75"/>
      <c r="AJ755" s="75"/>
      <c r="AK755" s="75"/>
      <c r="AL755" s="75"/>
      <c r="AM755" s="75"/>
      <c r="AN755" s="75"/>
      <c r="AO755" s="75"/>
      <c r="AP755" s="75"/>
      <c r="AQ755" s="75"/>
      <c r="AR755" s="75"/>
      <c r="AS755" s="75"/>
      <c r="AT755" s="75"/>
      <c r="AU755" s="75"/>
      <c r="AV755" s="75"/>
      <c r="AW755" s="75"/>
      <c r="AX755" s="75"/>
      <c r="AY755" s="75"/>
      <c r="AZ755" s="75"/>
      <c r="BA755" s="75"/>
      <c r="BB755" s="75"/>
      <c r="BC755" s="75"/>
      <c r="BD755" s="75"/>
      <c r="BE755" s="75"/>
      <c r="BF755" s="75"/>
      <c r="BG755" s="75"/>
      <c r="BH755" s="75"/>
      <c r="BI755" s="75"/>
      <c r="BJ755" s="75"/>
      <c r="BK755" s="75"/>
      <c r="BL755" s="75"/>
      <c r="BM755" s="75"/>
      <c r="BN755" s="75"/>
      <c r="BO755" s="75"/>
      <c r="BP755" s="75"/>
      <c r="BQ755" s="75"/>
      <c r="BR755" s="75"/>
      <c r="BS755" s="75"/>
      <c r="BT755" s="75"/>
      <c r="BU755" s="75"/>
      <c r="BV755" s="75"/>
      <c r="BW755" s="75"/>
      <c r="BX755" s="75"/>
      <c r="BY755" s="75"/>
      <c r="BZ755" s="75"/>
      <c r="CA755" s="75"/>
      <c r="CB755" s="75"/>
      <c r="CC755" s="75"/>
      <c r="CD755" s="75"/>
      <c r="CE755" s="75"/>
      <c r="CF755" s="75"/>
      <c r="CG755" s="75"/>
      <c r="CH755" s="75"/>
      <c r="CI755" s="75"/>
      <c r="CJ755" s="75"/>
      <c r="CK755" s="75"/>
      <c r="CL755" s="75"/>
      <c r="CM755" s="75"/>
      <c r="CN755" s="75"/>
      <c r="CO755" s="75"/>
      <c r="CP755" s="75"/>
    </row>
    <row r="756" spans="1:173" s="25" customFormat="1" x14ac:dyDescent="0.25">
      <c r="A756" s="379"/>
      <c r="B756" s="94" t="s">
        <v>96</v>
      </c>
      <c r="C756" s="95"/>
      <c r="D756" s="96">
        <v>7.7</v>
      </c>
      <c r="E756" s="97">
        <v>7.7</v>
      </c>
      <c r="F756" s="96"/>
      <c r="G756" s="97"/>
      <c r="H756" s="96"/>
      <c r="I756" s="190"/>
      <c r="J756" s="297"/>
      <c r="K756" s="79"/>
      <c r="L756" s="79"/>
      <c r="M756" s="79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  <c r="AB756" s="75"/>
      <c r="AC756" s="75"/>
      <c r="AD756" s="75"/>
      <c r="AE756" s="75"/>
      <c r="AF756" s="75"/>
      <c r="AG756" s="75"/>
      <c r="AH756" s="75"/>
      <c r="AI756" s="75"/>
      <c r="AJ756" s="75"/>
      <c r="AK756" s="75"/>
      <c r="AL756" s="75"/>
      <c r="AM756" s="75"/>
      <c r="AN756" s="75"/>
      <c r="AO756" s="75"/>
      <c r="AP756" s="75"/>
      <c r="AQ756" s="75"/>
      <c r="AR756" s="75"/>
      <c r="AS756" s="75"/>
      <c r="AT756" s="75"/>
      <c r="AU756" s="75"/>
      <c r="AV756" s="75"/>
      <c r="AW756" s="75"/>
      <c r="AX756" s="75"/>
      <c r="AY756" s="75"/>
      <c r="AZ756" s="75"/>
      <c r="BA756" s="75"/>
      <c r="BB756" s="75"/>
      <c r="BC756" s="75"/>
      <c r="BD756" s="75"/>
      <c r="BE756" s="75"/>
      <c r="BF756" s="75"/>
      <c r="BG756" s="75"/>
      <c r="BH756" s="75"/>
      <c r="BI756" s="75"/>
      <c r="BJ756" s="75"/>
      <c r="BK756" s="75"/>
      <c r="BL756" s="75"/>
      <c r="BM756" s="75"/>
      <c r="BN756" s="75"/>
      <c r="BO756" s="75"/>
      <c r="BP756" s="75"/>
      <c r="BQ756" s="75"/>
      <c r="BR756" s="75"/>
      <c r="BS756" s="75"/>
      <c r="BT756" s="75"/>
      <c r="BU756" s="75"/>
      <c r="BV756" s="75"/>
      <c r="BW756" s="75"/>
      <c r="BX756" s="75"/>
      <c r="BY756" s="75"/>
      <c r="BZ756" s="75"/>
      <c r="CA756" s="75"/>
      <c r="CB756" s="75"/>
      <c r="CC756" s="75"/>
      <c r="CD756" s="75"/>
      <c r="CE756" s="75"/>
      <c r="CF756" s="75"/>
      <c r="CG756" s="75"/>
      <c r="CH756" s="75"/>
      <c r="CI756" s="75"/>
      <c r="CJ756" s="75"/>
      <c r="CK756" s="75"/>
      <c r="CL756" s="75"/>
      <c r="CM756" s="75"/>
      <c r="CN756" s="75"/>
      <c r="CO756" s="75"/>
      <c r="CP756" s="75"/>
    </row>
    <row r="757" spans="1:173" s="25" customFormat="1" x14ac:dyDescent="0.25">
      <c r="A757" s="379"/>
      <c r="B757" s="94" t="s">
        <v>51</v>
      </c>
      <c r="C757" s="95"/>
      <c r="D757" s="96">
        <v>4.7</v>
      </c>
      <c r="E757" s="97">
        <v>4.7</v>
      </c>
      <c r="F757" s="96"/>
      <c r="G757" s="97"/>
      <c r="H757" s="96"/>
      <c r="I757" s="190"/>
      <c r="J757" s="297"/>
      <c r="K757" s="79"/>
      <c r="L757" s="79"/>
      <c r="M757" s="79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  <c r="AH757" s="75"/>
      <c r="AI757" s="75"/>
      <c r="AJ757" s="75"/>
      <c r="AK757" s="75"/>
      <c r="AL757" s="75"/>
      <c r="AM757" s="75"/>
      <c r="AN757" s="75"/>
      <c r="AO757" s="75"/>
      <c r="AP757" s="75"/>
      <c r="AQ757" s="75"/>
      <c r="AR757" s="75"/>
      <c r="AS757" s="75"/>
      <c r="AT757" s="75"/>
      <c r="AU757" s="75"/>
      <c r="AV757" s="75"/>
      <c r="AW757" s="75"/>
      <c r="AX757" s="75"/>
      <c r="AY757" s="75"/>
      <c r="AZ757" s="75"/>
      <c r="BA757" s="75"/>
      <c r="BB757" s="75"/>
      <c r="BC757" s="75"/>
      <c r="BD757" s="75"/>
      <c r="BE757" s="75"/>
      <c r="BF757" s="75"/>
      <c r="BG757" s="75"/>
      <c r="BH757" s="75"/>
      <c r="BI757" s="75"/>
      <c r="BJ757" s="75"/>
      <c r="BK757" s="75"/>
      <c r="BL757" s="75"/>
      <c r="BM757" s="75"/>
      <c r="BN757" s="75"/>
      <c r="BO757" s="75"/>
      <c r="BP757" s="75"/>
      <c r="BQ757" s="75"/>
      <c r="BR757" s="75"/>
      <c r="BS757" s="75"/>
      <c r="BT757" s="75"/>
      <c r="BU757" s="75"/>
      <c r="BV757" s="75"/>
      <c r="BW757" s="75"/>
      <c r="BX757" s="75"/>
      <c r="BY757" s="75"/>
      <c r="BZ757" s="75"/>
      <c r="CA757" s="75"/>
      <c r="CB757" s="75"/>
      <c r="CC757" s="75"/>
      <c r="CD757" s="75"/>
      <c r="CE757" s="75"/>
      <c r="CF757" s="75"/>
      <c r="CG757" s="75"/>
      <c r="CH757" s="75"/>
      <c r="CI757" s="75"/>
      <c r="CJ757" s="75"/>
      <c r="CK757" s="75"/>
      <c r="CL757" s="75"/>
      <c r="CM757" s="75"/>
      <c r="CN757" s="75"/>
      <c r="CO757" s="75"/>
      <c r="CP757" s="75"/>
    </row>
    <row r="758" spans="1:173" s="25" customFormat="1" x14ac:dyDescent="0.25">
      <c r="A758" s="379"/>
      <c r="B758" s="94" t="s">
        <v>18</v>
      </c>
      <c r="C758" s="95"/>
      <c r="D758" s="96">
        <v>7.6</v>
      </c>
      <c r="E758" s="97">
        <v>7.6</v>
      </c>
      <c r="F758" s="96"/>
      <c r="G758" s="97"/>
      <c r="H758" s="96"/>
      <c r="I758" s="190"/>
      <c r="J758" s="297"/>
      <c r="K758" s="79"/>
      <c r="L758" s="79"/>
      <c r="M758" s="79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  <c r="AB758" s="75"/>
      <c r="AC758" s="75"/>
      <c r="AD758" s="75"/>
      <c r="AE758" s="75"/>
      <c r="AF758" s="75"/>
      <c r="AG758" s="75"/>
      <c r="AH758" s="75"/>
      <c r="AI758" s="75"/>
      <c r="AJ758" s="75"/>
      <c r="AK758" s="75"/>
      <c r="AL758" s="75"/>
      <c r="AM758" s="75"/>
      <c r="AN758" s="75"/>
      <c r="AO758" s="75"/>
      <c r="AP758" s="75"/>
      <c r="AQ758" s="75"/>
      <c r="AR758" s="75"/>
      <c r="AS758" s="75"/>
      <c r="AT758" s="75"/>
      <c r="AU758" s="75"/>
      <c r="AV758" s="75"/>
      <c r="AW758" s="75"/>
      <c r="AX758" s="75"/>
      <c r="AY758" s="75"/>
      <c r="AZ758" s="75"/>
      <c r="BA758" s="75"/>
      <c r="BB758" s="75"/>
      <c r="BC758" s="75"/>
      <c r="BD758" s="75"/>
      <c r="BE758" s="75"/>
      <c r="BF758" s="75"/>
      <c r="BG758" s="75"/>
      <c r="BH758" s="75"/>
      <c r="BI758" s="75"/>
      <c r="BJ758" s="75"/>
      <c r="BK758" s="75"/>
      <c r="BL758" s="75"/>
      <c r="BM758" s="75"/>
      <c r="BN758" s="75"/>
      <c r="BO758" s="75"/>
      <c r="BP758" s="75"/>
      <c r="BQ758" s="75"/>
      <c r="BR758" s="75"/>
      <c r="BS758" s="75"/>
      <c r="BT758" s="75"/>
      <c r="BU758" s="75"/>
      <c r="BV758" s="75"/>
      <c r="BW758" s="75"/>
      <c r="BX758" s="75"/>
      <c r="BY758" s="75"/>
      <c r="BZ758" s="75"/>
      <c r="CA758" s="75"/>
      <c r="CB758" s="75"/>
      <c r="CC758" s="75"/>
      <c r="CD758" s="75"/>
      <c r="CE758" s="75"/>
      <c r="CF758" s="75"/>
      <c r="CG758" s="75"/>
      <c r="CH758" s="75"/>
      <c r="CI758" s="75"/>
      <c r="CJ758" s="75"/>
      <c r="CK758" s="75"/>
      <c r="CL758" s="75"/>
      <c r="CM758" s="75"/>
      <c r="CN758" s="75"/>
      <c r="CO758" s="75"/>
      <c r="CP758" s="75"/>
    </row>
    <row r="759" spans="1:173" s="25" customFormat="1" x14ac:dyDescent="0.25">
      <c r="A759" s="379"/>
      <c r="B759" s="94" t="s">
        <v>16</v>
      </c>
      <c r="C759" s="95"/>
      <c r="D759" s="96">
        <v>14.2</v>
      </c>
      <c r="E759" s="97">
        <v>14.2</v>
      </c>
      <c r="F759" s="96"/>
      <c r="G759" s="97"/>
      <c r="H759" s="96"/>
      <c r="I759" s="190"/>
      <c r="J759" s="297"/>
      <c r="K759" s="79"/>
      <c r="L759" s="79"/>
      <c r="M759" s="79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  <c r="AH759" s="75"/>
      <c r="AI759" s="75"/>
      <c r="AJ759" s="75"/>
      <c r="AK759" s="75"/>
      <c r="AL759" s="75"/>
      <c r="AM759" s="75"/>
      <c r="AN759" s="75"/>
      <c r="AO759" s="75"/>
      <c r="AP759" s="75"/>
      <c r="AQ759" s="75"/>
      <c r="AR759" s="75"/>
      <c r="AS759" s="75"/>
      <c r="AT759" s="75"/>
      <c r="AU759" s="75"/>
      <c r="AV759" s="75"/>
      <c r="AW759" s="75"/>
      <c r="AX759" s="75"/>
      <c r="AY759" s="75"/>
      <c r="AZ759" s="75"/>
      <c r="BA759" s="75"/>
      <c r="BB759" s="75"/>
      <c r="BC759" s="75"/>
      <c r="BD759" s="75"/>
      <c r="BE759" s="75"/>
      <c r="BF759" s="75"/>
      <c r="BG759" s="75"/>
      <c r="BH759" s="75"/>
      <c r="BI759" s="75"/>
      <c r="BJ759" s="75"/>
      <c r="BK759" s="75"/>
      <c r="BL759" s="75"/>
      <c r="BM759" s="75"/>
      <c r="BN759" s="75"/>
      <c r="BO759" s="75"/>
      <c r="BP759" s="75"/>
      <c r="BQ759" s="75"/>
      <c r="BR759" s="75"/>
      <c r="BS759" s="75"/>
      <c r="BT759" s="75"/>
      <c r="BU759" s="75"/>
      <c r="BV759" s="75"/>
      <c r="BW759" s="75"/>
      <c r="BX759" s="75"/>
      <c r="BY759" s="75"/>
      <c r="BZ759" s="75"/>
      <c r="CA759" s="75"/>
      <c r="CB759" s="75"/>
      <c r="CC759" s="75"/>
      <c r="CD759" s="75"/>
      <c r="CE759" s="75"/>
      <c r="CF759" s="75"/>
      <c r="CG759" s="75"/>
      <c r="CH759" s="75"/>
      <c r="CI759" s="75"/>
      <c r="CJ759" s="75"/>
      <c r="CK759" s="75"/>
      <c r="CL759" s="75"/>
      <c r="CM759" s="75"/>
      <c r="CN759" s="75"/>
      <c r="CO759" s="75"/>
      <c r="CP759" s="75"/>
    </row>
    <row r="760" spans="1:173" s="25" customFormat="1" x14ac:dyDescent="0.25">
      <c r="A760" s="379"/>
      <c r="B760" s="94" t="s">
        <v>39</v>
      </c>
      <c r="C760" s="95"/>
      <c r="D760" s="96">
        <v>0.1</v>
      </c>
      <c r="E760" s="97">
        <v>0.1</v>
      </c>
      <c r="F760" s="96"/>
      <c r="G760" s="97"/>
      <c r="H760" s="96"/>
      <c r="I760" s="190"/>
      <c r="J760" s="297"/>
      <c r="K760" s="79"/>
      <c r="L760" s="79"/>
      <c r="M760" s="79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  <c r="AB760" s="75"/>
      <c r="AC760" s="75"/>
      <c r="AD760" s="75"/>
      <c r="AE760" s="75"/>
      <c r="AF760" s="75"/>
      <c r="AG760" s="75"/>
      <c r="AH760" s="75"/>
      <c r="AI760" s="75"/>
      <c r="AJ760" s="75"/>
      <c r="AK760" s="75"/>
      <c r="AL760" s="75"/>
      <c r="AM760" s="75"/>
      <c r="AN760" s="75"/>
      <c r="AO760" s="75"/>
      <c r="AP760" s="75"/>
      <c r="AQ760" s="75"/>
      <c r="AR760" s="75"/>
      <c r="AS760" s="75"/>
      <c r="AT760" s="75"/>
      <c r="AU760" s="75"/>
      <c r="AV760" s="75"/>
      <c r="AW760" s="75"/>
      <c r="AX760" s="75"/>
      <c r="AY760" s="75"/>
      <c r="AZ760" s="75"/>
      <c r="BA760" s="75"/>
      <c r="BB760" s="75"/>
      <c r="BC760" s="75"/>
      <c r="BD760" s="75"/>
      <c r="BE760" s="75"/>
      <c r="BF760" s="75"/>
      <c r="BG760" s="75"/>
      <c r="BH760" s="75"/>
      <c r="BI760" s="75"/>
      <c r="BJ760" s="75"/>
      <c r="BK760" s="75"/>
      <c r="BL760" s="75"/>
      <c r="BM760" s="75"/>
      <c r="BN760" s="75"/>
      <c r="BO760" s="75"/>
      <c r="BP760" s="75"/>
      <c r="BQ760" s="75"/>
      <c r="BR760" s="75"/>
      <c r="BS760" s="75"/>
      <c r="BT760" s="75"/>
      <c r="BU760" s="75"/>
      <c r="BV760" s="75"/>
      <c r="BW760" s="75"/>
      <c r="BX760" s="75"/>
      <c r="BY760" s="75"/>
      <c r="BZ760" s="75"/>
      <c r="CA760" s="75"/>
      <c r="CB760" s="75"/>
      <c r="CC760" s="75"/>
      <c r="CD760" s="75"/>
      <c r="CE760" s="75"/>
      <c r="CF760" s="75"/>
      <c r="CG760" s="75"/>
      <c r="CH760" s="75"/>
      <c r="CI760" s="75"/>
      <c r="CJ760" s="75"/>
      <c r="CK760" s="75"/>
      <c r="CL760" s="75"/>
      <c r="CM760" s="75"/>
      <c r="CN760" s="75"/>
      <c r="CO760" s="75"/>
      <c r="CP760" s="75"/>
    </row>
    <row r="761" spans="1:173" s="25" customFormat="1" x14ac:dyDescent="0.25">
      <c r="A761" s="379"/>
      <c r="B761" s="94" t="s">
        <v>36</v>
      </c>
      <c r="C761" s="95"/>
      <c r="D761" s="96">
        <v>9.5</v>
      </c>
      <c r="E761" s="97">
        <v>9.5</v>
      </c>
      <c r="F761" s="96"/>
      <c r="G761" s="97"/>
      <c r="H761" s="96"/>
      <c r="I761" s="190"/>
      <c r="J761" s="297"/>
      <c r="K761" s="79"/>
      <c r="L761" s="79"/>
      <c r="M761" s="79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  <c r="AB761" s="75"/>
      <c r="AC761" s="75"/>
      <c r="AD761" s="75"/>
      <c r="AE761" s="75"/>
      <c r="AF761" s="75"/>
      <c r="AG761" s="75"/>
      <c r="AH761" s="75"/>
      <c r="AI761" s="75"/>
      <c r="AJ761" s="75"/>
      <c r="AK761" s="75"/>
      <c r="AL761" s="75"/>
      <c r="AM761" s="75"/>
      <c r="AN761" s="75"/>
      <c r="AO761" s="75"/>
      <c r="AP761" s="75"/>
      <c r="AQ761" s="75"/>
      <c r="AR761" s="75"/>
      <c r="AS761" s="75"/>
      <c r="AT761" s="75"/>
      <c r="AU761" s="75"/>
      <c r="AV761" s="75"/>
      <c r="AW761" s="75"/>
      <c r="AX761" s="75"/>
      <c r="AY761" s="75"/>
      <c r="AZ761" s="75"/>
      <c r="BA761" s="75"/>
      <c r="BB761" s="75"/>
      <c r="BC761" s="75"/>
      <c r="BD761" s="75"/>
      <c r="BE761" s="75"/>
      <c r="BF761" s="75"/>
      <c r="BG761" s="75"/>
      <c r="BH761" s="75"/>
      <c r="BI761" s="75"/>
      <c r="BJ761" s="75"/>
      <c r="BK761" s="75"/>
      <c r="BL761" s="75"/>
      <c r="BM761" s="75"/>
      <c r="BN761" s="75"/>
      <c r="BO761" s="75"/>
      <c r="BP761" s="75"/>
      <c r="BQ761" s="75"/>
      <c r="BR761" s="75"/>
      <c r="BS761" s="75"/>
      <c r="BT761" s="75"/>
      <c r="BU761" s="75"/>
      <c r="BV761" s="75"/>
      <c r="BW761" s="75"/>
      <c r="BX761" s="75"/>
      <c r="BY761" s="75"/>
      <c r="BZ761" s="75"/>
      <c r="CA761" s="75"/>
      <c r="CB761" s="75"/>
      <c r="CC761" s="75"/>
      <c r="CD761" s="75"/>
      <c r="CE761" s="75"/>
      <c r="CF761" s="75"/>
      <c r="CG761" s="75"/>
      <c r="CH761" s="75"/>
      <c r="CI761" s="75"/>
      <c r="CJ761" s="75"/>
      <c r="CK761" s="75"/>
      <c r="CL761" s="75"/>
      <c r="CM761" s="75"/>
      <c r="CN761" s="75"/>
      <c r="CO761" s="75"/>
      <c r="CP761" s="75"/>
    </row>
    <row r="762" spans="1:173" s="25" customFormat="1" x14ac:dyDescent="0.25">
      <c r="A762" s="379"/>
      <c r="B762" s="94" t="s">
        <v>34</v>
      </c>
      <c r="C762" s="95"/>
      <c r="D762" s="96">
        <v>0.4</v>
      </c>
      <c r="E762" s="97">
        <v>0.4</v>
      </c>
      <c r="F762" s="96"/>
      <c r="G762" s="97"/>
      <c r="H762" s="96"/>
      <c r="I762" s="190"/>
      <c r="J762" s="297"/>
      <c r="K762" s="79"/>
      <c r="L762" s="79"/>
      <c r="M762" s="79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  <c r="AB762" s="75"/>
      <c r="AC762" s="75"/>
      <c r="AD762" s="75"/>
      <c r="AE762" s="75"/>
      <c r="AF762" s="75"/>
      <c r="AG762" s="75"/>
      <c r="AH762" s="75"/>
      <c r="AI762" s="75"/>
      <c r="AJ762" s="75"/>
      <c r="AK762" s="75"/>
      <c r="AL762" s="75"/>
      <c r="AM762" s="75"/>
      <c r="AN762" s="75"/>
      <c r="AO762" s="75"/>
      <c r="AP762" s="75"/>
      <c r="AQ762" s="75"/>
      <c r="AR762" s="75"/>
      <c r="AS762" s="75"/>
      <c r="AT762" s="75"/>
      <c r="AU762" s="75"/>
      <c r="AV762" s="75"/>
      <c r="AW762" s="75"/>
      <c r="AX762" s="75"/>
      <c r="AY762" s="75"/>
      <c r="AZ762" s="75"/>
      <c r="BA762" s="75"/>
      <c r="BB762" s="75"/>
      <c r="BC762" s="75"/>
      <c r="BD762" s="75"/>
      <c r="BE762" s="75"/>
      <c r="BF762" s="75"/>
      <c r="BG762" s="75"/>
      <c r="BH762" s="75"/>
      <c r="BI762" s="75"/>
      <c r="BJ762" s="75"/>
      <c r="BK762" s="75"/>
      <c r="BL762" s="75"/>
      <c r="BM762" s="75"/>
      <c r="BN762" s="75"/>
      <c r="BO762" s="75"/>
      <c r="BP762" s="75"/>
      <c r="BQ762" s="75"/>
      <c r="BR762" s="75"/>
      <c r="BS762" s="75"/>
      <c r="BT762" s="75"/>
      <c r="BU762" s="75"/>
      <c r="BV762" s="75"/>
      <c r="BW762" s="75"/>
      <c r="BX762" s="75"/>
      <c r="BY762" s="75"/>
      <c r="BZ762" s="75"/>
      <c r="CA762" s="75"/>
      <c r="CB762" s="75"/>
      <c r="CC762" s="75"/>
      <c r="CD762" s="75"/>
      <c r="CE762" s="75"/>
      <c r="CF762" s="75"/>
      <c r="CG762" s="75"/>
      <c r="CH762" s="75"/>
      <c r="CI762" s="75"/>
      <c r="CJ762" s="75"/>
      <c r="CK762" s="75"/>
      <c r="CL762" s="75"/>
      <c r="CM762" s="75"/>
      <c r="CN762" s="75"/>
      <c r="CO762" s="75"/>
      <c r="CP762" s="75"/>
    </row>
    <row r="763" spans="1:173" s="25" customFormat="1" x14ac:dyDescent="0.25">
      <c r="A763" s="379"/>
      <c r="B763" s="188" t="s">
        <v>327</v>
      </c>
      <c r="C763" s="95"/>
      <c r="D763" s="96">
        <v>10</v>
      </c>
      <c r="E763" s="97">
        <v>10</v>
      </c>
      <c r="F763" s="96"/>
      <c r="G763" s="97"/>
      <c r="H763" s="96"/>
      <c r="I763" s="190"/>
      <c r="J763" s="297"/>
      <c r="K763" s="79"/>
      <c r="L763" s="79"/>
      <c r="M763" s="79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  <c r="AB763" s="75"/>
      <c r="AC763" s="75"/>
      <c r="AD763" s="75"/>
      <c r="AE763" s="75"/>
      <c r="AF763" s="75"/>
      <c r="AG763" s="75"/>
      <c r="AH763" s="75"/>
      <c r="AI763" s="75"/>
      <c r="AJ763" s="75"/>
      <c r="AK763" s="75"/>
      <c r="AL763" s="75"/>
      <c r="AM763" s="75"/>
      <c r="AN763" s="75"/>
      <c r="AO763" s="75"/>
      <c r="AP763" s="75"/>
      <c r="AQ763" s="75"/>
      <c r="AR763" s="75"/>
      <c r="AS763" s="75"/>
      <c r="AT763" s="75"/>
      <c r="AU763" s="75"/>
      <c r="AV763" s="75"/>
      <c r="AW763" s="75"/>
      <c r="AX763" s="75"/>
      <c r="AY763" s="75"/>
      <c r="AZ763" s="75"/>
      <c r="BA763" s="75"/>
      <c r="BB763" s="75"/>
      <c r="BC763" s="75"/>
      <c r="BD763" s="75"/>
      <c r="BE763" s="75"/>
      <c r="BF763" s="75"/>
      <c r="BG763" s="75"/>
      <c r="BH763" s="75"/>
      <c r="BI763" s="75"/>
      <c r="BJ763" s="75"/>
      <c r="BK763" s="75"/>
      <c r="BL763" s="75"/>
      <c r="BM763" s="75"/>
      <c r="BN763" s="75"/>
      <c r="BO763" s="75"/>
      <c r="BP763" s="75"/>
      <c r="BQ763" s="75"/>
      <c r="BR763" s="75"/>
      <c r="BS763" s="75"/>
      <c r="BT763" s="75"/>
      <c r="BU763" s="75"/>
      <c r="BV763" s="75"/>
      <c r="BW763" s="75"/>
      <c r="BX763" s="75"/>
      <c r="BY763" s="75"/>
      <c r="BZ763" s="75"/>
      <c r="CA763" s="75"/>
      <c r="CB763" s="75"/>
      <c r="CC763" s="75"/>
      <c r="CD763" s="75"/>
      <c r="CE763" s="75"/>
      <c r="CF763" s="75"/>
      <c r="CG763" s="75"/>
      <c r="CH763" s="75"/>
      <c r="CI763" s="75"/>
      <c r="CJ763" s="75"/>
      <c r="CK763" s="75"/>
      <c r="CL763" s="75"/>
      <c r="CM763" s="75"/>
      <c r="CN763" s="75"/>
      <c r="CO763" s="75"/>
      <c r="CP763" s="75"/>
    </row>
    <row r="764" spans="1:173" s="35" customFormat="1" x14ac:dyDescent="0.25">
      <c r="A764" s="124" t="s">
        <v>160</v>
      </c>
      <c r="B764" s="102"/>
      <c r="C764" s="104" t="s">
        <v>264</v>
      </c>
      <c r="D764" s="232"/>
      <c r="E764" s="199"/>
      <c r="F764" s="115">
        <v>0.05</v>
      </c>
      <c r="G764" s="201">
        <v>0.01</v>
      </c>
      <c r="H764" s="205">
        <v>4.42</v>
      </c>
      <c r="I764" s="201">
        <v>18</v>
      </c>
      <c r="J764" s="297" t="s">
        <v>257</v>
      </c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  <c r="AC764" s="79"/>
      <c r="AD764" s="79"/>
      <c r="AE764" s="79"/>
      <c r="AF764" s="79"/>
      <c r="AG764" s="79"/>
      <c r="AH764" s="79"/>
      <c r="AI764" s="79"/>
      <c r="AJ764" s="79"/>
      <c r="AK764" s="79"/>
      <c r="AL764" s="79"/>
      <c r="AM764" s="79"/>
      <c r="AN764" s="79"/>
      <c r="AO764" s="79"/>
      <c r="AP764" s="79"/>
      <c r="AQ764" s="79"/>
      <c r="AR764" s="79"/>
      <c r="AS764" s="79"/>
      <c r="AT764" s="79"/>
      <c r="AU764" s="79"/>
      <c r="AV764" s="79"/>
      <c r="AW764" s="79"/>
      <c r="AX764" s="79"/>
      <c r="AY764" s="79"/>
      <c r="AZ764" s="79"/>
      <c r="BA764" s="79"/>
      <c r="BB764" s="79"/>
      <c r="BC764" s="79"/>
      <c r="BD764" s="79"/>
      <c r="BE764" s="79"/>
      <c r="BF764" s="79"/>
      <c r="BG764" s="79"/>
      <c r="BH764" s="79"/>
      <c r="BI764" s="79"/>
      <c r="BJ764" s="79"/>
      <c r="BK764" s="79"/>
      <c r="BL764" s="79"/>
      <c r="BM764" s="79"/>
      <c r="BN764" s="79"/>
      <c r="BO764" s="79"/>
      <c r="BP764" s="79"/>
      <c r="BQ764" s="79"/>
      <c r="BR764" s="79"/>
      <c r="BS764" s="79"/>
      <c r="BT764" s="79"/>
      <c r="BU764" s="79"/>
      <c r="BV764" s="79"/>
      <c r="BW764" s="79"/>
      <c r="BX764" s="79"/>
      <c r="BY764" s="79"/>
      <c r="BZ764" s="79"/>
      <c r="CA764" s="79"/>
      <c r="CB764" s="79"/>
      <c r="CC764" s="79"/>
      <c r="CD764" s="79"/>
      <c r="CE764" s="79"/>
      <c r="CF764" s="79"/>
      <c r="CG764" s="79"/>
      <c r="CH764" s="79"/>
      <c r="CI764" s="79"/>
      <c r="CJ764" s="79"/>
      <c r="CK764" s="79"/>
      <c r="CL764" s="79"/>
      <c r="CM764" s="79"/>
      <c r="CN764" s="79"/>
      <c r="CO764" s="79"/>
      <c r="CP764" s="79"/>
    </row>
    <row r="765" spans="1:173" s="35" customFormat="1" x14ac:dyDescent="0.25">
      <c r="A765" s="124"/>
      <c r="B765" s="102" t="s">
        <v>59</v>
      </c>
      <c r="C765" s="116"/>
      <c r="D765" s="103">
        <v>0.2</v>
      </c>
      <c r="E765" s="104">
        <v>0.2</v>
      </c>
      <c r="F765" s="115"/>
      <c r="G765" s="115"/>
      <c r="H765" s="201"/>
      <c r="I765" s="201"/>
      <c r="J765" s="297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  <c r="AC765" s="79"/>
      <c r="AD765" s="79"/>
      <c r="AE765" s="79"/>
      <c r="AF765" s="79"/>
      <c r="AG765" s="79"/>
      <c r="AH765" s="79"/>
      <c r="AI765" s="79"/>
      <c r="AJ765" s="79"/>
      <c r="AK765" s="79"/>
      <c r="AL765" s="79"/>
      <c r="AM765" s="79"/>
      <c r="AN765" s="79"/>
      <c r="AO765" s="79"/>
      <c r="AP765" s="79"/>
      <c r="AQ765" s="79"/>
      <c r="AR765" s="79"/>
      <c r="AS765" s="79"/>
      <c r="AT765" s="79"/>
      <c r="AU765" s="79"/>
      <c r="AV765" s="79"/>
      <c r="AW765" s="79"/>
      <c r="AX765" s="79"/>
      <c r="AY765" s="79"/>
      <c r="AZ765" s="79"/>
      <c r="BA765" s="79"/>
      <c r="BB765" s="79"/>
      <c r="BC765" s="79"/>
      <c r="BD765" s="79"/>
      <c r="BE765" s="79"/>
      <c r="BF765" s="79"/>
      <c r="BG765" s="79"/>
      <c r="BH765" s="79"/>
      <c r="BI765" s="79"/>
      <c r="BJ765" s="79"/>
      <c r="BK765" s="79"/>
      <c r="BL765" s="79"/>
      <c r="BM765" s="79"/>
      <c r="BN765" s="79"/>
      <c r="BO765" s="79"/>
      <c r="BP765" s="79"/>
      <c r="BQ765" s="79"/>
      <c r="BR765" s="79"/>
      <c r="BS765" s="79"/>
      <c r="BT765" s="79"/>
      <c r="BU765" s="79"/>
      <c r="BV765" s="79"/>
      <c r="BW765" s="79"/>
      <c r="BX765" s="79"/>
      <c r="BY765" s="79"/>
      <c r="BZ765" s="79"/>
      <c r="CA765" s="79"/>
      <c r="CB765" s="79"/>
      <c r="CC765" s="79"/>
      <c r="CD765" s="79"/>
      <c r="CE765" s="79"/>
      <c r="CF765" s="79"/>
      <c r="CG765" s="79"/>
      <c r="CH765" s="79"/>
      <c r="CI765" s="79"/>
      <c r="CJ765" s="79"/>
      <c r="CK765" s="79"/>
      <c r="CL765" s="79"/>
      <c r="CM765" s="79"/>
      <c r="CN765" s="79"/>
      <c r="CO765" s="79"/>
      <c r="CP765" s="79"/>
    </row>
    <row r="766" spans="1:173" s="35" customFormat="1" x14ac:dyDescent="0.25">
      <c r="A766" s="124"/>
      <c r="B766" s="102" t="s">
        <v>50</v>
      </c>
      <c r="C766" s="116"/>
      <c r="D766" s="103">
        <v>4</v>
      </c>
      <c r="E766" s="104">
        <v>4</v>
      </c>
      <c r="F766" s="115"/>
      <c r="G766" s="115"/>
      <c r="H766" s="201"/>
      <c r="I766" s="115"/>
      <c r="J766" s="297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  <c r="AC766" s="79"/>
      <c r="AD766" s="79"/>
      <c r="AE766" s="79"/>
      <c r="AF766" s="79"/>
      <c r="AG766" s="79"/>
      <c r="AH766" s="79"/>
      <c r="AI766" s="79"/>
      <c r="AJ766" s="79"/>
      <c r="AK766" s="79"/>
      <c r="AL766" s="79"/>
      <c r="AM766" s="79"/>
      <c r="AN766" s="79"/>
      <c r="AO766" s="79"/>
      <c r="AP766" s="79"/>
      <c r="AQ766" s="79"/>
      <c r="AR766" s="79"/>
      <c r="AS766" s="79"/>
      <c r="AT766" s="79"/>
      <c r="AU766" s="79"/>
      <c r="AV766" s="79"/>
      <c r="AW766" s="79"/>
      <c r="AX766" s="79"/>
      <c r="AY766" s="79"/>
      <c r="AZ766" s="79"/>
      <c r="BA766" s="79"/>
      <c r="BB766" s="79"/>
      <c r="BC766" s="79"/>
      <c r="BD766" s="79"/>
      <c r="BE766" s="79"/>
      <c r="BF766" s="79"/>
      <c r="BG766" s="79"/>
      <c r="BH766" s="79"/>
      <c r="BI766" s="79"/>
      <c r="BJ766" s="79"/>
      <c r="BK766" s="79"/>
      <c r="BL766" s="79"/>
      <c r="BM766" s="79"/>
      <c r="BN766" s="79"/>
      <c r="BO766" s="79"/>
      <c r="BP766" s="79"/>
      <c r="BQ766" s="79"/>
      <c r="BR766" s="79"/>
      <c r="BS766" s="79"/>
      <c r="BT766" s="79"/>
      <c r="BU766" s="79"/>
      <c r="BV766" s="79"/>
      <c r="BW766" s="79"/>
      <c r="BX766" s="79"/>
      <c r="BY766" s="79"/>
      <c r="BZ766" s="79"/>
      <c r="CA766" s="79"/>
      <c r="CB766" s="79"/>
      <c r="CC766" s="79"/>
      <c r="CD766" s="79"/>
      <c r="CE766" s="79"/>
      <c r="CF766" s="79"/>
      <c r="CG766" s="79"/>
      <c r="CH766" s="79"/>
      <c r="CI766" s="79"/>
      <c r="CJ766" s="79"/>
      <c r="CK766" s="79"/>
      <c r="CL766" s="79"/>
      <c r="CM766" s="79"/>
      <c r="CN766" s="79"/>
      <c r="CO766" s="79"/>
      <c r="CP766" s="79"/>
    </row>
    <row r="767" spans="1:173" s="35" customFormat="1" x14ac:dyDescent="0.25">
      <c r="A767" s="124"/>
      <c r="B767" s="102" t="s">
        <v>17</v>
      </c>
      <c r="C767" s="116"/>
      <c r="D767" s="103">
        <v>160</v>
      </c>
      <c r="E767" s="104">
        <v>160</v>
      </c>
      <c r="F767" s="115"/>
      <c r="G767" s="115"/>
      <c r="H767" s="201"/>
      <c r="I767" s="115"/>
      <c r="J767" s="297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  <c r="AC767" s="79"/>
      <c r="AD767" s="79"/>
      <c r="AE767" s="79"/>
      <c r="AF767" s="79"/>
      <c r="AG767" s="79"/>
      <c r="AH767" s="79"/>
      <c r="AI767" s="79"/>
      <c r="AJ767" s="79"/>
      <c r="AK767" s="79"/>
      <c r="AL767" s="79"/>
      <c r="AM767" s="79"/>
      <c r="AN767" s="79"/>
      <c r="AO767" s="79"/>
      <c r="AP767" s="79"/>
      <c r="AQ767" s="79"/>
      <c r="AR767" s="79"/>
      <c r="AS767" s="79"/>
      <c r="AT767" s="79"/>
      <c r="AU767" s="79"/>
      <c r="AV767" s="79"/>
      <c r="AW767" s="79"/>
      <c r="AX767" s="79"/>
      <c r="AY767" s="79"/>
      <c r="AZ767" s="79"/>
      <c r="BA767" s="79"/>
      <c r="BB767" s="79"/>
      <c r="BC767" s="79"/>
      <c r="BD767" s="79"/>
      <c r="BE767" s="79"/>
      <c r="BF767" s="79"/>
      <c r="BG767" s="79"/>
      <c r="BH767" s="79"/>
      <c r="BI767" s="79"/>
      <c r="BJ767" s="79"/>
      <c r="BK767" s="79"/>
      <c r="BL767" s="79"/>
      <c r="BM767" s="79"/>
      <c r="BN767" s="79"/>
      <c r="BO767" s="79"/>
      <c r="BP767" s="79"/>
      <c r="BQ767" s="79"/>
      <c r="BR767" s="79"/>
      <c r="BS767" s="79"/>
      <c r="BT767" s="79"/>
      <c r="BU767" s="79"/>
      <c r="BV767" s="79"/>
      <c r="BW767" s="79"/>
      <c r="BX767" s="79"/>
      <c r="BY767" s="79"/>
      <c r="BZ767" s="79"/>
      <c r="CA767" s="79"/>
      <c r="CB767" s="79"/>
      <c r="CC767" s="79"/>
      <c r="CD767" s="79"/>
      <c r="CE767" s="79"/>
      <c r="CF767" s="79"/>
      <c r="CG767" s="79"/>
      <c r="CH767" s="79"/>
      <c r="CI767" s="79"/>
      <c r="CJ767" s="79"/>
      <c r="CK767" s="79"/>
      <c r="CL767" s="79"/>
      <c r="CM767" s="79"/>
      <c r="CN767" s="79"/>
      <c r="CO767" s="79"/>
      <c r="CP767" s="79"/>
    </row>
    <row r="768" spans="1:173" s="25" customFormat="1" ht="15.75" thickBot="1" x14ac:dyDescent="0.3">
      <c r="A768" s="379" t="s">
        <v>38</v>
      </c>
      <c r="B768" s="94"/>
      <c r="C768" s="95">
        <v>20</v>
      </c>
      <c r="D768" s="278">
        <v>20</v>
      </c>
      <c r="E768" s="95">
        <v>20</v>
      </c>
      <c r="F768" s="133">
        <v>1.6</v>
      </c>
      <c r="G768" s="134">
        <v>0.2</v>
      </c>
      <c r="H768" s="194">
        <v>9.8000000000000007</v>
      </c>
      <c r="I768" s="382">
        <v>47</v>
      </c>
      <c r="J768" s="297"/>
      <c r="K768" s="79"/>
      <c r="L768" s="79"/>
      <c r="M768" s="79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  <c r="AB768" s="75"/>
      <c r="AC768" s="75"/>
      <c r="AD768" s="75"/>
      <c r="AE768" s="75"/>
      <c r="AF768" s="75"/>
      <c r="AG768" s="75"/>
      <c r="AH768" s="75"/>
      <c r="AI768" s="75"/>
      <c r="AJ768" s="75"/>
      <c r="AK768" s="75"/>
      <c r="AL768" s="75"/>
      <c r="AM768" s="75"/>
      <c r="AN768" s="75"/>
      <c r="AO768" s="75"/>
      <c r="AP768" s="75"/>
      <c r="AQ768" s="75"/>
      <c r="AR768" s="75"/>
      <c r="AS768" s="75"/>
      <c r="AT768" s="75"/>
      <c r="AU768" s="75"/>
      <c r="AV768" s="75"/>
      <c r="AW768" s="75"/>
      <c r="AX768" s="75"/>
      <c r="AY768" s="75"/>
      <c r="AZ768" s="75"/>
      <c r="BA768" s="75"/>
      <c r="BB768" s="75"/>
      <c r="BC768" s="75"/>
      <c r="BD768" s="75"/>
      <c r="BE768" s="75"/>
      <c r="BF768" s="75"/>
      <c r="BG768" s="75"/>
      <c r="BH768" s="75"/>
      <c r="BI768" s="75"/>
      <c r="BJ768" s="75"/>
      <c r="BK768" s="75"/>
      <c r="BL768" s="75"/>
      <c r="BM768" s="75"/>
      <c r="BN768" s="75"/>
      <c r="BO768" s="75"/>
      <c r="BP768" s="75"/>
      <c r="BQ768" s="75"/>
      <c r="BR768" s="75"/>
      <c r="BS768" s="75"/>
      <c r="BT768" s="75"/>
      <c r="BU768" s="75"/>
      <c r="BV768" s="75"/>
      <c r="BW768" s="75"/>
      <c r="BX768" s="75"/>
      <c r="BY768" s="75"/>
      <c r="BZ768" s="75"/>
      <c r="CA768" s="75"/>
      <c r="CB768" s="75"/>
      <c r="CC768" s="75"/>
      <c r="CD768" s="75"/>
      <c r="CE768" s="75"/>
      <c r="CF768" s="75"/>
      <c r="CG768" s="75"/>
      <c r="CH768" s="75"/>
      <c r="CI768" s="75"/>
      <c r="CJ768" s="75"/>
      <c r="CK768" s="75"/>
      <c r="CL768" s="75"/>
      <c r="CM768" s="75"/>
      <c r="CN768" s="75"/>
      <c r="CO768" s="75"/>
      <c r="CP768" s="75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</row>
    <row r="769" spans="1:173" s="25" customFormat="1" ht="15.75" thickBot="1" x14ac:dyDescent="0.3">
      <c r="A769" s="380" t="s">
        <v>26</v>
      </c>
      <c r="B769" s="235"/>
      <c r="C769" s="236">
        <v>404</v>
      </c>
      <c r="D769" s="381"/>
      <c r="E769" s="236"/>
      <c r="F769" s="224">
        <f>SUM(F750:F768)</f>
        <v>11.930000000000001</v>
      </c>
      <c r="G769" s="224">
        <f>SUM(G750:G768)</f>
        <v>13.809999999999999</v>
      </c>
      <c r="H769" s="224">
        <f>SUM(H750:H768)</f>
        <v>57.95</v>
      </c>
      <c r="I769" s="224">
        <f>SUM(I750:I768)</f>
        <v>404.8</v>
      </c>
      <c r="J769" s="377"/>
      <c r="K769" s="79"/>
      <c r="L769" s="79"/>
      <c r="M769" s="79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  <c r="AB769" s="75"/>
      <c r="AC769" s="75"/>
      <c r="AD769" s="75"/>
      <c r="AE769" s="75"/>
      <c r="AF769" s="75"/>
      <c r="AG769" s="75"/>
      <c r="AH769" s="75"/>
      <c r="AI769" s="75"/>
      <c r="AJ769" s="75"/>
      <c r="AK769" s="75"/>
      <c r="AL769" s="75"/>
      <c r="AM769" s="75"/>
      <c r="AN769" s="75"/>
      <c r="AO769" s="75"/>
      <c r="AP769" s="75"/>
      <c r="AQ769" s="75"/>
      <c r="AR769" s="75"/>
      <c r="AS769" s="75"/>
      <c r="AT769" s="75"/>
      <c r="AU769" s="75"/>
      <c r="AV769" s="75"/>
      <c r="AW769" s="75"/>
      <c r="AX769" s="75"/>
      <c r="AY769" s="75"/>
      <c r="AZ769" s="75"/>
      <c r="BA769" s="75"/>
      <c r="BB769" s="75"/>
      <c r="BC769" s="75"/>
      <c r="BD769" s="75"/>
      <c r="BE769" s="75"/>
      <c r="BF769" s="75"/>
      <c r="BG769" s="75"/>
      <c r="BH769" s="75"/>
      <c r="BI769" s="75"/>
      <c r="BJ769" s="75"/>
      <c r="BK769" s="75"/>
      <c r="BL769" s="75"/>
      <c r="BM769" s="75"/>
      <c r="BN769" s="75"/>
      <c r="BO769" s="75"/>
      <c r="BP769" s="75"/>
      <c r="BQ769" s="75"/>
      <c r="BR769" s="75"/>
      <c r="BS769" s="75"/>
      <c r="BT769" s="75"/>
      <c r="BU769" s="75"/>
      <c r="BV769" s="75"/>
      <c r="BW769" s="75"/>
      <c r="BX769" s="75"/>
      <c r="BY769" s="75"/>
      <c r="BZ769" s="75"/>
      <c r="CA769" s="75"/>
      <c r="CB769" s="75"/>
      <c r="CC769" s="75"/>
      <c r="CD769" s="75"/>
      <c r="CE769" s="75"/>
      <c r="CF769" s="75"/>
      <c r="CG769" s="75"/>
      <c r="CH769" s="75"/>
      <c r="CI769" s="75"/>
      <c r="CJ769" s="75"/>
      <c r="CK769" s="75"/>
      <c r="CL769" s="75"/>
      <c r="CM769" s="75"/>
      <c r="CN769" s="75"/>
      <c r="CO769" s="75"/>
      <c r="CP769" s="75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</row>
    <row r="770" spans="1:173" s="25" customFormat="1" ht="15.75" thickBot="1" x14ac:dyDescent="0.3">
      <c r="A770" s="404" t="s">
        <v>60</v>
      </c>
      <c r="B770" s="245"/>
      <c r="C770" s="246">
        <f>C716+C719+C748+C769</f>
        <v>1402</v>
      </c>
      <c r="D770" s="415"/>
      <c r="E770" s="246"/>
      <c r="F770" s="416">
        <f>F716+F719+F748+F769</f>
        <v>36.980000000000004</v>
      </c>
      <c r="G770" s="416">
        <f>G716+G719+G748+G769</f>
        <v>43.8</v>
      </c>
      <c r="H770" s="416">
        <f>H716+H719+H748+H769</f>
        <v>180.18</v>
      </c>
      <c r="I770" s="416">
        <f>I716+I719+I748+I769</f>
        <v>1283.05</v>
      </c>
      <c r="J770" s="407"/>
      <c r="K770" s="79"/>
      <c r="L770" s="79"/>
      <c r="M770" s="79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  <c r="AB770" s="75"/>
      <c r="AC770" s="75"/>
      <c r="AD770" s="75"/>
      <c r="AE770" s="75"/>
      <c r="AF770" s="75"/>
      <c r="AG770" s="75"/>
      <c r="AH770" s="75"/>
      <c r="AI770" s="75"/>
      <c r="AJ770" s="75"/>
      <c r="AK770" s="75"/>
      <c r="AL770" s="75"/>
      <c r="AM770" s="75"/>
      <c r="AN770" s="75"/>
      <c r="AO770" s="75"/>
      <c r="AP770" s="75"/>
      <c r="AQ770" s="75"/>
      <c r="AR770" s="75"/>
      <c r="AS770" s="75"/>
      <c r="AT770" s="75"/>
      <c r="AU770" s="75"/>
      <c r="AV770" s="75"/>
      <c r="AW770" s="75"/>
      <c r="AX770" s="75"/>
      <c r="AY770" s="75"/>
      <c r="AZ770" s="75"/>
      <c r="BA770" s="75"/>
      <c r="BB770" s="75"/>
      <c r="BC770" s="75"/>
      <c r="BD770" s="75"/>
      <c r="BE770" s="75"/>
      <c r="BF770" s="75"/>
      <c r="BG770" s="75"/>
      <c r="BH770" s="75"/>
      <c r="BI770" s="75"/>
      <c r="BJ770" s="75"/>
      <c r="BK770" s="75"/>
      <c r="BL770" s="75"/>
      <c r="BM770" s="75"/>
      <c r="BN770" s="75"/>
      <c r="BO770" s="75"/>
      <c r="BP770" s="75"/>
      <c r="BQ770" s="75"/>
      <c r="BR770" s="75"/>
      <c r="BS770" s="75"/>
      <c r="BT770" s="75"/>
      <c r="BU770" s="75"/>
      <c r="BV770" s="75"/>
      <c r="BW770" s="75"/>
      <c r="BX770" s="75"/>
      <c r="BY770" s="75"/>
      <c r="BZ770" s="75"/>
      <c r="CA770" s="75"/>
      <c r="CB770" s="75"/>
      <c r="CC770" s="75"/>
      <c r="CD770" s="75"/>
      <c r="CE770" s="75"/>
      <c r="CF770" s="75"/>
      <c r="CG770" s="75"/>
      <c r="CH770" s="75"/>
      <c r="CI770" s="75"/>
      <c r="CJ770" s="75"/>
      <c r="CK770" s="75"/>
      <c r="CL770" s="75"/>
      <c r="CM770" s="75"/>
      <c r="CN770" s="75"/>
      <c r="CO770" s="75"/>
      <c r="CP770" s="75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</row>
    <row r="771" spans="1:173" s="25" customFormat="1" x14ac:dyDescent="0.25">
      <c r="A771" s="378"/>
      <c r="B771" s="239"/>
      <c r="C771" s="384"/>
      <c r="D771" s="262"/>
      <c r="E771" s="100"/>
      <c r="F771" s="241"/>
      <c r="G771" s="241"/>
      <c r="H771" s="241"/>
      <c r="I771" s="96"/>
      <c r="J771" s="387"/>
      <c r="K771" s="79"/>
      <c r="L771" s="79"/>
      <c r="M771" s="79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  <c r="AB771" s="75"/>
      <c r="AC771" s="75"/>
      <c r="AD771" s="75"/>
      <c r="AE771" s="75"/>
      <c r="AF771" s="75"/>
      <c r="AG771" s="75"/>
      <c r="AH771" s="75"/>
      <c r="AI771" s="75"/>
      <c r="AJ771" s="75"/>
      <c r="AK771" s="75"/>
      <c r="AL771" s="75"/>
      <c r="AM771" s="75"/>
      <c r="AN771" s="75"/>
      <c r="AO771" s="75"/>
      <c r="AP771" s="75"/>
      <c r="AQ771" s="75"/>
      <c r="AR771" s="75"/>
      <c r="AS771" s="75"/>
      <c r="AT771" s="75"/>
      <c r="AU771" s="75"/>
      <c r="AV771" s="75"/>
      <c r="AW771" s="75"/>
      <c r="AX771" s="75"/>
      <c r="AY771" s="75"/>
      <c r="AZ771" s="75"/>
      <c r="BA771" s="75"/>
      <c r="BB771" s="75"/>
      <c r="BC771" s="75"/>
      <c r="BD771" s="75"/>
      <c r="BE771" s="75"/>
      <c r="BF771" s="75"/>
      <c r="BG771" s="75"/>
      <c r="BH771" s="75"/>
      <c r="BI771" s="75"/>
      <c r="BJ771" s="75"/>
      <c r="BK771" s="75"/>
      <c r="BL771" s="75"/>
      <c r="BM771" s="75"/>
      <c r="BN771" s="75"/>
      <c r="BO771" s="75"/>
      <c r="BP771" s="75"/>
      <c r="BQ771" s="75"/>
      <c r="BR771" s="75"/>
      <c r="BS771" s="75"/>
      <c r="BT771" s="75"/>
      <c r="BU771" s="75"/>
      <c r="BV771" s="75"/>
      <c r="BW771" s="75"/>
      <c r="BX771" s="75"/>
      <c r="BY771" s="75"/>
      <c r="BZ771" s="75"/>
      <c r="CA771" s="75"/>
      <c r="CB771" s="75"/>
      <c r="CC771" s="75"/>
      <c r="CD771" s="75"/>
      <c r="CE771" s="75"/>
      <c r="CF771" s="75"/>
      <c r="CG771" s="75"/>
      <c r="CH771" s="75"/>
      <c r="CI771" s="75"/>
      <c r="CJ771" s="75"/>
      <c r="CK771" s="75"/>
      <c r="CL771" s="75"/>
      <c r="CM771" s="75"/>
      <c r="CN771" s="75"/>
      <c r="CO771" s="75"/>
      <c r="CP771" s="75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</row>
    <row r="772" spans="1:173" s="27" customFormat="1" ht="15.75" thickBot="1" x14ac:dyDescent="0.3">
      <c r="A772" s="375" t="s">
        <v>121</v>
      </c>
      <c r="B772" s="245"/>
      <c r="C772" s="245"/>
      <c r="D772" s="94"/>
      <c r="E772" s="94"/>
      <c r="F772" s="96"/>
      <c r="G772" s="96"/>
      <c r="H772" s="96"/>
      <c r="I772" s="96"/>
      <c r="J772" s="388"/>
      <c r="K772" s="85"/>
      <c r="L772" s="85"/>
      <c r="M772" s="85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  <c r="AB772" s="81"/>
      <c r="AC772" s="81"/>
      <c r="AD772" s="81"/>
      <c r="AE772" s="81"/>
      <c r="AF772" s="81"/>
      <c r="AG772" s="81"/>
      <c r="AH772" s="81"/>
      <c r="AI772" s="81"/>
      <c r="AJ772" s="81"/>
      <c r="AK772" s="81"/>
      <c r="AL772" s="81"/>
      <c r="AM772" s="81"/>
      <c r="AN772" s="81"/>
      <c r="AO772" s="81"/>
      <c r="AP772" s="81"/>
      <c r="AQ772" s="81"/>
      <c r="AR772" s="81"/>
      <c r="AS772" s="81"/>
      <c r="AT772" s="81"/>
      <c r="AU772" s="81"/>
      <c r="AV772" s="81"/>
      <c r="AW772" s="81"/>
      <c r="AX772" s="81"/>
      <c r="AY772" s="81"/>
      <c r="AZ772" s="81"/>
      <c r="BA772" s="81"/>
      <c r="BB772" s="81"/>
      <c r="BC772" s="81"/>
      <c r="BD772" s="81"/>
      <c r="BE772" s="81"/>
      <c r="BF772" s="81"/>
      <c r="BG772" s="81"/>
      <c r="BH772" s="81"/>
      <c r="BI772" s="81"/>
      <c r="BJ772" s="81"/>
      <c r="BK772" s="81"/>
      <c r="BL772" s="81"/>
      <c r="BM772" s="81"/>
      <c r="BN772" s="81"/>
      <c r="BO772" s="81"/>
      <c r="BP772" s="81"/>
      <c r="BQ772" s="81"/>
      <c r="BR772" s="81"/>
      <c r="BS772" s="81"/>
      <c r="BT772" s="81"/>
      <c r="BU772" s="81"/>
      <c r="BV772" s="81"/>
      <c r="BW772" s="81"/>
      <c r="BX772" s="81"/>
      <c r="BY772" s="81"/>
      <c r="BZ772" s="81"/>
      <c r="CA772" s="81"/>
      <c r="CB772" s="81"/>
      <c r="CC772" s="81"/>
      <c r="CD772" s="81"/>
      <c r="CE772" s="81"/>
      <c r="CF772" s="81"/>
      <c r="CG772" s="81"/>
      <c r="CH772" s="81"/>
      <c r="CI772" s="81"/>
      <c r="CJ772" s="81"/>
      <c r="CK772" s="81"/>
      <c r="CL772" s="81"/>
      <c r="CM772" s="81"/>
      <c r="CN772" s="81"/>
      <c r="CO772" s="81"/>
      <c r="CP772" s="81"/>
    </row>
    <row r="773" spans="1:173" ht="30" x14ac:dyDescent="0.25">
      <c r="A773" s="486" t="s">
        <v>234</v>
      </c>
      <c r="B773" s="487"/>
      <c r="C773" s="488" t="s">
        <v>230</v>
      </c>
      <c r="D773" s="210" t="s">
        <v>3</v>
      </c>
      <c r="E773" s="211" t="s">
        <v>3</v>
      </c>
      <c r="F773" s="463" t="s">
        <v>231</v>
      </c>
      <c r="G773" s="464"/>
      <c r="H773" s="465"/>
      <c r="I773" s="210" t="s">
        <v>4</v>
      </c>
      <c r="J773" s="376" t="s">
        <v>232</v>
      </c>
    </row>
    <row r="774" spans="1:173" ht="15.75" thickBot="1" x14ac:dyDescent="0.3">
      <c r="A774" s="491" t="s">
        <v>233</v>
      </c>
      <c r="B774" s="492"/>
      <c r="C774" s="489"/>
      <c r="D774" s="216" t="s">
        <v>5</v>
      </c>
      <c r="E774" s="217" t="s">
        <v>5</v>
      </c>
      <c r="F774" s="218"/>
      <c r="G774" s="219"/>
      <c r="H774" s="220"/>
      <c r="I774" s="216" t="s">
        <v>6</v>
      </c>
      <c r="J774" s="297"/>
    </row>
    <row r="775" spans="1:173" ht="15.75" thickBot="1" x14ac:dyDescent="0.3">
      <c r="A775" s="493"/>
      <c r="B775" s="494"/>
      <c r="C775" s="490"/>
      <c r="D775" s="224" t="s">
        <v>7</v>
      </c>
      <c r="E775" s="224" t="s">
        <v>8</v>
      </c>
      <c r="F775" s="224" t="s">
        <v>9</v>
      </c>
      <c r="G775" s="224" t="s">
        <v>10</v>
      </c>
      <c r="H775" s="225" t="s">
        <v>11</v>
      </c>
      <c r="I775" s="225" t="s">
        <v>12</v>
      </c>
      <c r="J775" s="377"/>
    </row>
    <row r="776" spans="1:173" x14ac:dyDescent="0.25">
      <c r="A776" s="378"/>
      <c r="B776" s="239" t="s">
        <v>13</v>
      </c>
      <c r="C776" s="95"/>
      <c r="D776" s="240"/>
      <c r="E776" s="202"/>
      <c r="F776" s="190"/>
      <c r="G776" s="211"/>
      <c r="H776" s="228"/>
      <c r="I776" s="190"/>
      <c r="J776" s="376"/>
    </row>
    <row r="777" spans="1:173" ht="22.5" customHeight="1" x14ac:dyDescent="0.25">
      <c r="A777" s="379" t="s">
        <v>108</v>
      </c>
      <c r="C777" s="95" t="s">
        <v>251</v>
      </c>
      <c r="D777" s="189"/>
      <c r="E777" s="191"/>
      <c r="F777" s="190">
        <v>6</v>
      </c>
      <c r="G777" s="97">
        <v>4.95</v>
      </c>
      <c r="H777" s="97">
        <v>19.5</v>
      </c>
      <c r="I777" s="96">
        <v>146</v>
      </c>
      <c r="J777" s="297" t="s">
        <v>191</v>
      </c>
    </row>
    <row r="778" spans="1:173" x14ac:dyDescent="0.25">
      <c r="A778" s="379"/>
      <c r="B778" s="94" t="s">
        <v>101</v>
      </c>
      <c r="C778" s="95"/>
      <c r="D778" s="99">
        <v>23</v>
      </c>
      <c r="E778" s="95">
        <v>23</v>
      </c>
      <c r="F778" s="190"/>
      <c r="G778" s="97"/>
      <c r="H778" s="97"/>
      <c r="J778" s="297"/>
    </row>
    <row r="779" spans="1:173" x14ac:dyDescent="0.25">
      <c r="A779" s="379"/>
      <c r="B779" s="94" t="s">
        <v>16</v>
      </c>
      <c r="C779" s="95"/>
      <c r="D779" s="99">
        <v>65</v>
      </c>
      <c r="E779" s="95">
        <v>65</v>
      </c>
      <c r="F779" s="190"/>
      <c r="G779" s="97"/>
      <c r="H779" s="97"/>
      <c r="J779" s="297"/>
    </row>
    <row r="780" spans="1:173" x14ac:dyDescent="0.25">
      <c r="A780" s="379"/>
      <c r="B780" s="94" t="s">
        <v>17</v>
      </c>
      <c r="C780" s="95"/>
      <c r="D780" s="99">
        <v>65</v>
      </c>
      <c r="E780" s="95">
        <v>65</v>
      </c>
      <c r="F780" s="190"/>
      <c r="G780" s="97"/>
      <c r="H780" s="97"/>
      <c r="J780" s="297"/>
    </row>
    <row r="781" spans="1:173" s="25" customFormat="1" x14ac:dyDescent="0.25">
      <c r="A781" s="379"/>
      <c r="B781" s="94" t="s">
        <v>18</v>
      </c>
      <c r="C781" s="95"/>
      <c r="D781" s="99">
        <v>0.75</v>
      </c>
      <c r="E781" s="95">
        <v>0.75</v>
      </c>
      <c r="F781" s="190"/>
      <c r="G781" s="97"/>
      <c r="H781" s="97"/>
      <c r="I781" s="96"/>
      <c r="J781" s="297"/>
      <c r="K781" s="79"/>
      <c r="L781" s="79"/>
      <c r="M781" s="79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  <c r="AB781" s="75"/>
      <c r="AC781" s="75"/>
      <c r="AD781" s="75"/>
      <c r="AE781" s="75"/>
      <c r="AF781" s="75"/>
      <c r="AG781" s="75"/>
      <c r="AH781" s="75"/>
      <c r="AI781" s="75"/>
      <c r="AJ781" s="75"/>
      <c r="AK781" s="75"/>
      <c r="AL781" s="75"/>
      <c r="AM781" s="75"/>
      <c r="AN781" s="75"/>
      <c r="AO781" s="75"/>
      <c r="AP781" s="75"/>
      <c r="AQ781" s="75"/>
      <c r="AR781" s="75"/>
      <c r="AS781" s="75"/>
      <c r="AT781" s="75"/>
      <c r="AU781" s="75"/>
      <c r="AV781" s="75"/>
      <c r="AW781" s="75"/>
      <c r="AX781" s="75"/>
      <c r="AY781" s="75"/>
      <c r="AZ781" s="75"/>
      <c r="BA781" s="75"/>
      <c r="BB781" s="75"/>
      <c r="BC781" s="75"/>
      <c r="BD781" s="75"/>
      <c r="BE781" s="75"/>
      <c r="BF781" s="75"/>
      <c r="BG781" s="75"/>
      <c r="BH781" s="75"/>
      <c r="BI781" s="75"/>
      <c r="BJ781" s="75"/>
      <c r="BK781" s="75"/>
      <c r="BL781" s="75"/>
      <c r="BM781" s="75"/>
      <c r="BN781" s="75"/>
      <c r="BO781" s="75"/>
      <c r="BP781" s="75"/>
      <c r="BQ781" s="75"/>
      <c r="BR781" s="75"/>
      <c r="BS781" s="75"/>
      <c r="BT781" s="75"/>
      <c r="BU781" s="75"/>
      <c r="BV781" s="75"/>
      <c r="BW781" s="75"/>
      <c r="BX781" s="75"/>
      <c r="BY781" s="75"/>
      <c r="BZ781" s="75"/>
      <c r="CA781" s="75"/>
      <c r="CB781" s="75"/>
      <c r="CC781" s="75"/>
      <c r="CD781" s="75"/>
      <c r="CE781" s="75"/>
      <c r="CF781" s="75"/>
      <c r="CG781" s="75"/>
      <c r="CH781" s="75"/>
      <c r="CI781" s="75"/>
      <c r="CJ781" s="75"/>
      <c r="CK781" s="75"/>
      <c r="CL781" s="75"/>
      <c r="CM781" s="75"/>
      <c r="CN781" s="75"/>
      <c r="CO781" s="75"/>
      <c r="CP781" s="75"/>
    </row>
    <row r="782" spans="1:173" s="25" customFormat="1" x14ac:dyDescent="0.25">
      <c r="A782" s="379"/>
      <c r="B782" s="94" t="s">
        <v>19</v>
      </c>
      <c r="C782" s="95"/>
      <c r="D782" s="99">
        <v>0.6</v>
      </c>
      <c r="E782" s="95">
        <v>0.6</v>
      </c>
      <c r="F782" s="190"/>
      <c r="G782" s="97"/>
      <c r="H782" s="97"/>
      <c r="I782" s="96"/>
      <c r="J782" s="297"/>
      <c r="K782" s="79"/>
      <c r="L782" s="79"/>
      <c r="M782" s="79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  <c r="AB782" s="75"/>
      <c r="AC782" s="75"/>
      <c r="AD782" s="75"/>
      <c r="AE782" s="75"/>
      <c r="AF782" s="75"/>
      <c r="AG782" s="75"/>
      <c r="AH782" s="75"/>
      <c r="AI782" s="75"/>
      <c r="AJ782" s="75"/>
      <c r="AK782" s="75"/>
      <c r="AL782" s="75"/>
      <c r="AM782" s="75"/>
      <c r="AN782" s="75"/>
      <c r="AO782" s="75"/>
      <c r="AP782" s="75"/>
      <c r="AQ782" s="75"/>
      <c r="AR782" s="75"/>
      <c r="AS782" s="75"/>
      <c r="AT782" s="75"/>
      <c r="AU782" s="75"/>
      <c r="AV782" s="75"/>
      <c r="AW782" s="75"/>
      <c r="AX782" s="75"/>
      <c r="AY782" s="75"/>
      <c r="AZ782" s="75"/>
      <c r="BA782" s="75"/>
      <c r="BB782" s="75"/>
      <c r="BC782" s="75"/>
      <c r="BD782" s="75"/>
      <c r="BE782" s="75"/>
      <c r="BF782" s="75"/>
      <c r="BG782" s="75"/>
      <c r="BH782" s="75"/>
      <c r="BI782" s="75"/>
      <c r="BJ782" s="75"/>
      <c r="BK782" s="75"/>
      <c r="BL782" s="75"/>
      <c r="BM782" s="75"/>
      <c r="BN782" s="75"/>
      <c r="BO782" s="75"/>
      <c r="BP782" s="75"/>
      <c r="BQ782" s="75"/>
      <c r="BR782" s="75"/>
      <c r="BS782" s="75"/>
      <c r="BT782" s="75"/>
      <c r="BU782" s="75"/>
      <c r="BV782" s="75"/>
      <c r="BW782" s="75"/>
      <c r="BX782" s="75"/>
      <c r="BY782" s="75"/>
      <c r="BZ782" s="75"/>
      <c r="CA782" s="75"/>
      <c r="CB782" s="75"/>
      <c r="CC782" s="75"/>
      <c r="CD782" s="75"/>
      <c r="CE782" s="75"/>
      <c r="CF782" s="75"/>
      <c r="CG782" s="75"/>
      <c r="CH782" s="75"/>
      <c r="CI782" s="75"/>
      <c r="CJ782" s="75"/>
      <c r="CK782" s="75"/>
      <c r="CL782" s="75"/>
      <c r="CM782" s="75"/>
      <c r="CN782" s="75"/>
      <c r="CO782" s="75"/>
      <c r="CP782" s="75"/>
    </row>
    <row r="783" spans="1:173" s="25" customFormat="1" x14ac:dyDescent="0.25">
      <c r="A783" s="379"/>
      <c r="B783" s="94" t="s">
        <v>20</v>
      </c>
      <c r="C783" s="95"/>
      <c r="D783" s="99">
        <v>3</v>
      </c>
      <c r="E783" s="95">
        <v>3</v>
      </c>
      <c r="F783" s="190"/>
      <c r="G783" s="97"/>
      <c r="H783" s="97"/>
      <c r="I783" s="96"/>
      <c r="J783" s="297"/>
      <c r="K783" s="79"/>
      <c r="L783" s="79"/>
      <c r="M783" s="79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  <c r="AB783" s="75"/>
      <c r="AC783" s="75"/>
      <c r="AD783" s="75"/>
      <c r="AE783" s="75"/>
      <c r="AF783" s="75"/>
      <c r="AG783" s="75"/>
      <c r="AH783" s="75"/>
      <c r="AI783" s="75"/>
      <c r="AJ783" s="75"/>
      <c r="AK783" s="75"/>
      <c r="AL783" s="75"/>
      <c r="AM783" s="75"/>
      <c r="AN783" s="75"/>
      <c r="AO783" s="75"/>
      <c r="AP783" s="75"/>
      <c r="AQ783" s="75"/>
      <c r="AR783" s="75"/>
      <c r="AS783" s="75"/>
      <c r="AT783" s="75"/>
      <c r="AU783" s="75"/>
      <c r="AV783" s="75"/>
      <c r="AW783" s="75"/>
      <c r="AX783" s="75"/>
      <c r="AY783" s="75"/>
      <c r="AZ783" s="75"/>
      <c r="BA783" s="75"/>
      <c r="BB783" s="75"/>
      <c r="BC783" s="75"/>
      <c r="BD783" s="75"/>
      <c r="BE783" s="75"/>
      <c r="BF783" s="75"/>
      <c r="BG783" s="75"/>
      <c r="BH783" s="75"/>
      <c r="BI783" s="75"/>
      <c r="BJ783" s="75"/>
      <c r="BK783" s="75"/>
      <c r="BL783" s="75"/>
      <c r="BM783" s="75"/>
      <c r="BN783" s="75"/>
      <c r="BO783" s="75"/>
      <c r="BP783" s="75"/>
      <c r="BQ783" s="75"/>
      <c r="BR783" s="75"/>
      <c r="BS783" s="75"/>
      <c r="BT783" s="75"/>
      <c r="BU783" s="75"/>
      <c r="BV783" s="75"/>
      <c r="BW783" s="75"/>
      <c r="BX783" s="75"/>
      <c r="BY783" s="75"/>
      <c r="BZ783" s="75"/>
      <c r="CA783" s="75"/>
      <c r="CB783" s="75"/>
      <c r="CC783" s="75"/>
      <c r="CD783" s="75"/>
      <c r="CE783" s="75"/>
      <c r="CF783" s="75"/>
      <c r="CG783" s="75"/>
      <c r="CH783" s="75"/>
      <c r="CI783" s="75"/>
      <c r="CJ783" s="75"/>
      <c r="CK783" s="75"/>
      <c r="CL783" s="75"/>
      <c r="CM783" s="75"/>
      <c r="CN783" s="75"/>
      <c r="CO783" s="75"/>
      <c r="CP783" s="75"/>
    </row>
    <row r="784" spans="1:173" s="25" customFormat="1" ht="30" x14ac:dyDescent="0.25">
      <c r="A784" s="379" t="s">
        <v>21</v>
      </c>
      <c r="B784" s="94"/>
      <c r="C784" s="95" t="s">
        <v>244</v>
      </c>
      <c r="D784" s="191"/>
      <c r="E784" s="191"/>
      <c r="F784" s="99">
        <v>1.1599999999999999</v>
      </c>
      <c r="G784" s="95">
        <v>1.28</v>
      </c>
      <c r="H784" s="95">
        <v>11.4</v>
      </c>
      <c r="I784" s="95">
        <v>62</v>
      </c>
      <c r="J784" s="297" t="s">
        <v>330</v>
      </c>
      <c r="K784" s="79"/>
      <c r="L784" s="79"/>
      <c r="M784" s="79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  <c r="AE784" s="75"/>
      <c r="AF784" s="75"/>
      <c r="AG784" s="75"/>
      <c r="AH784" s="75"/>
      <c r="AI784" s="75"/>
      <c r="AJ784" s="75"/>
      <c r="AK784" s="75"/>
      <c r="AL784" s="75"/>
      <c r="AM784" s="75"/>
      <c r="AN784" s="75"/>
      <c r="AO784" s="75"/>
      <c r="AP784" s="75"/>
      <c r="AQ784" s="75"/>
      <c r="AR784" s="75"/>
      <c r="AS784" s="75"/>
      <c r="AT784" s="75"/>
      <c r="AU784" s="75"/>
      <c r="AV784" s="75"/>
      <c r="AW784" s="75"/>
      <c r="AX784" s="75"/>
      <c r="AY784" s="75"/>
      <c r="AZ784" s="75"/>
      <c r="BA784" s="75"/>
      <c r="BB784" s="75"/>
      <c r="BC784" s="75"/>
      <c r="BD784" s="75"/>
      <c r="BE784" s="75"/>
      <c r="BF784" s="75"/>
      <c r="BG784" s="75"/>
      <c r="BH784" s="75"/>
      <c r="BI784" s="75"/>
      <c r="BJ784" s="75"/>
      <c r="BK784" s="75"/>
      <c r="BL784" s="75"/>
      <c r="BM784" s="75"/>
      <c r="BN784" s="75"/>
      <c r="BO784" s="75"/>
      <c r="BP784" s="75"/>
      <c r="BQ784" s="75"/>
      <c r="BR784" s="75"/>
      <c r="BS784" s="75"/>
      <c r="BT784" s="75"/>
      <c r="BU784" s="75"/>
      <c r="BV784" s="75"/>
      <c r="BW784" s="75"/>
      <c r="BX784" s="75"/>
      <c r="BY784" s="75"/>
      <c r="BZ784" s="75"/>
      <c r="CA784" s="75"/>
      <c r="CB784" s="75"/>
      <c r="CC784" s="75"/>
      <c r="CD784" s="75"/>
      <c r="CE784" s="75"/>
      <c r="CF784" s="75"/>
      <c r="CG784" s="75"/>
      <c r="CH784" s="75"/>
      <c r="CI784" s="75"/>
      <c r="CJ784" s="75"/>
      <c r="CK784" s="75"/>
      <c r="CL784" s="75"/>
      <c r="CM784" s="75"/>
      <c r="CN784" s="75"/>
      <c r="CO784" s="75"/>
      <c r="CP784" s="75"/>
    </row>
    <row r="785" spans="1:173" s="25" customFormat="1" x14ac:dyDescent="0.25">
      <c r="A785" s="379"/>
      <c r="B785" s="94" t="s">
        <v>22</v>
      </c>
      <c r="C785" s="95"/>
      <c r="D785" s="95">
        <v>1.3</v>
      </c>
      <c r="E785" s="95">
        <v>1.3</v>
      </c>
      <c r="F785" s="99"/>
      <c r="G785" s="99"/>
      <c r="H785" s="99"/>
      <c r="I785" s="99"/>
      <c r="J785" s="297"/>
      <c r="K785" s="79"/>
      <c r="L785" s="79"/>
      <c r="M785" s="79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  <c r="AA785" s="75"/>
      <c r="AB785" s="75"/>
      <c r="AC785" s="75"/>
      <c r="AD785" s="75"/>
      <c r="AE785" s="75"/>
      <c r="AF785" s="75"/>
      <c r="AG785" s="75"/>
      <c r="AH785" s="75"/>
      <c r="AI785" s="75"/>
      <c r="AJ785" s="75"/>
      <c r="AK785" s="75"/>
      <c r="AL785" s="75"/>
      <c r="AM785" s="75"/>
      <c r="AN785" s="75"/>
      <c r="AO785" s="75"/>
      <c r="AP785" s="75"/>
      <c r="AQ785" s="75"/>
      <c r="AR785" s="75"/>
      <c r="AS785" s="75"/>
      <c r="AT785" s="75"/>
      <c r="AU785" s="75"/>
      <c r="AV785" s="75"/>
      <c r="AW785" s="75"/>
      <c r="AX785" s="75"/>
      <c r="AY785" s="75"/>
      <c r="AZ785" s="75"/>
      <c r="BA785" s="75"/>
      <c r="BB785" s="75"/>
      <c r="BC785" s="75"/>
      <c r="BD785" s="75"/>
      <c r="BE785" s="75"/>
      <c r="BF785" s="75"/>
      <c r="BG785" s="75"/>
      <c r="BH785" s="75"/>
      <c r="BI785" s="75"/>
      <c r="BJ785" s="75"/>
      <c r="BK785" s="75"/>
      <c r="BL785" s="75"/>
      <c r="BM785" s="75"/>
      <c r="BN785" s="75"/>
      <c r="BO785" s="75"/>
      <c r="BP785" s="75"/>
      <c r="BQ785" s="75"/>
      <c r="BR785" s="75"/>
      <c r="BS785" s="75"/>
      <c r="BT785" s="75"/>
      <c r="BU785" s="75"/>
      <c r="BV785" s="75"/>
      <c r="BW785" s="75"/>
      <c r="BX785" s="75"/>
      <c r="BY785" s="75"/>
      <c r="BZ785" s="75"/>
      <c r="CA785" s="75"/>
      <c r="CB785" s="75"/>
      <c r="CC785" s="75"/>
      <c r="CD785" s="75"/>
      <c r="CE785" s="75"/>
      <c r="CF785" s="75"/>
      <c r="CG785" s="75"/>
      <c r="CH785" s="75"/>
      <c r="CI785" s="75"/>
      <c r="CJ785" s="75"/>
      <c r="CK785" s="75"/>
      <c r="CL785" s="75"/>
      <c r="CM785" s="75"/>
      <c r="CN785" s="75"/>
      <c r="CO785" s="75"/>
      <c r="CP785" s="75"/>
    </row>
    <row r="786" spans="1:173" s="25" customFormat="1" x14ac:dyDescent="0.25">
      <c r="A786" s="379"/>
      <c r="B786" s="94" t="s">
        <v>18</v>
      </c>
      <c r="C786" s="95"/>
      <c r="D786" s="95">
        <v>7</v>
      </c>
      <c r="E786" s="95">
        <v>7</v>
      </c>
      <c r="F786" s="99"/>
      <c r="G786" s="95"/>
      <c r="H786" s="95"/>
      <c r="I786" s="95"/>
      <c r="J786" s="297"/>
      <c r="K786" s="79"/>
      <c r="L786" s="79"/>
      <c r="M786" s="79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  <c r="AA786" s="75"/>
      <c r="AB786" s="75"/>
      <c r="AC786" s="75"/>
      <c r="AD786" s="75"/>
      <c r="AE786" s="75"/>
      <c r="AF786" s="75"/>
      <c r="AG786" s="75"/>
      <c r="AH786" s="75"/>
      <c r="AI786" s="75"/>
      <c r="AJ786" s="75"/>
      <c r="AK786" s="75"/>
      <c r="AL786" s="75"/>
      <c r="AM786" s="75"/>
      <c r="AN786" s="75"/>
      <c r="AO786" s="75"/>
      <c r="AP786" s="75"/>
      <c r="AQ786" s="75"/>
      <c r="AR786" s="75"/>
      <c r="AS786" s="75"/>
      <c r="AT786" s="75"/>
      <c r="AU786" s="75"/>
      <c r="AV786" s="75"/>
      <c r="AW786" s="75"/>
      <c r="AX786" s="75"/>
      <c r="AY786" s="75"/>
      <c r="AZ786" s="75"/>
      <c r="BA786" s="75"/>
      <c r="BB786" s="75"/>
      <c r="BC786" s="75"/>
      <c r="BD786" s="75"/>
      <c r="BE786" s="75"/>
      <c r="BF786" s="75"/>
      <c r="BG786" s="75"/>
      <c r="BH786" s="75"/>
      <c r="BI786" s="75"/>
      <c r="BJ786" s="75"/>
      <c r="BK786" s="75"/>
      <c r="BL786" s="75"/>
      <c r="BM786" s="75"/>
      <c r="BN786" s="75"/>
      <c r="BO786" s="75"/>
      <c r="BP786" s="75"/>
      <c r="BQ786" s="75"/>
      <c r="BR786" s="75"/>
      <c r="BS786" s="75"/>
      <c r="BT786" s="75"/>
      <c r="BU786" s="75"/>
      <c r="BV786" s="75"/>
      <c r="BW786" s="75"/>
      <c r="BX786" s="75"/>
      <c r="BY786" s="75"/>
      <c r="BZ786" s="75"/>
      <c r="CA786" s="75"/>
      <c r="CB786" s="75"/>
      <c r="CC786" s="75"/>
      <c r="CD786" s="75"/>
      <c r="CE786" s="75"/>
      <c r="CF786" s="75"/>
      <c r="CG786" s="75"/>
      <c r="CH786" s="75"/>
      <c r="CI786" s="75"/>
      <c r="CJ786" s="75"/>
      <c r="CK786" s="75"/>
      <c r="CL786" s="75"/>
      <c r="CM786" s="75"/>
      <c r="CN786" s="75"/>
      <c r="CO786" s="75"/>
      <c r="CP786" s="75"/>
    </row>
    <row r="787" spans="1:173" s="25" customFormat="1" x14ac:dyDescent="0.25">
      <c r="A787" s="213"/>
      <c r="B787" s="94" t="s">
        <v>16</v>
      </c>
      <c r="C787" s="95"/>
      <c r="D787" s="95">
        <v>75</v>
      </c>
      <c r="E787" s="95">
        <v>75</v>
      </c>
      <c r="F787" s="99"/>
      <c r="G787" s="95"/>
      <c r="H787" s="95"/>
      <c r="I787" s="95"/>
      <c r="J787" s="297"/>
      <c r="K787" s="79"/>
      <c r="L787" s="79"/>
      <c r="M787" s="79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  <c r="AA787" s="75"/>
      <c r="AB787" s="75"/>
      <c r="AC787" s="75"/>
      <c r="AD787" s="75"/>
      <c r="AE787" s="75"/>
      <c r="AF787" s="75"/>
      <c r="AG787" s="75"/>
      <c r="AH787" s="75"/>
      <c r="AI787" s="75"/>
      <c r="AJ787" s="75"/>
      <c r="AK787" s="75"/>
      <c r="AL787" s="75"/>
      <c r="AM787" s="75"/>
      <c r="AN787" s="75"/>
      <c r="AO787" s="75"/>
      <c r="AP787" s="75"/>
      <c r="AQ787" s="75"/>
      <c r="AR787" s="75"/>
      <c r="AS787" s="75"/>
      <c r="AT787" s="75"/>
      <c r="AU787" s="75"/>
      <c r="AV787" s="75"/>
      <c r="AW787" s="75"/>
      <c r="AX787" s="75"/>
      <c r="AY787" s="75"/>
      <c r="AZ787" s="75"/>
      <c r="BA787" s="75"/>
      <c r="BB787" s="75"/>
      <c r="BC787" s="75"/>
      <c r="BD787" s="75"/>
      <c r="BE787" s="75"/>
      <c r="BF787" s="75"/>
      <c r="BG787" s="75"/>
      <c r="BH787" s="75"/>
      <c r="BI787" s="75"/>
      <c r="BJ787" s="75"/>
      <c r="BK787" s="75"/>
      <c r="BL787" s="75"/>
      <c r="BM787" s="75"/>
      <c r="BN787" s="75"/>
      <c r="BO787" s="75"/>
      <c r="BP787" s="75"/>
      <c r="BQ787" s="75"/>
      <c r="BR787" s="75"/>
      <c r="BS787" s="75"/>
      <c r="BT787" s="75"/>
      <c r="BU787" s="75"/>
      <c r="BV787" s="75"/>
      <c r="BW787" s="75"/>
      <c r="BX787" s="75"/>
      <c r="BY787" s="75"/>
      <c r="BZ787" s="75"/>
      <c r="CA787" s="75"/>
      <c r="CB787" s="75"/>
      <c r="CC787" s="75"/>
      <c r="CD787" s="75"/>
      <c r="CE787" s="75"/>
      <c r="CF787" s="75"/>
      <c r="CG787" s="75"/>
      <c r="CH787" s="75"/>
      <c r="CI787" s="75"/>
      <c r="CJ787" s="75"/>
      <c r="CK787" s="75"/>
      <c r="CL787" s="75"/>
      <c r="CM787" s="75"/>
      <c r="CN787" s="75"/>
      <c r="CO787" s="75"/>
      <c r="CP787" s="75"/>
    </row>
    <row r="788" spans="1:173" s="25" customFormat="1" x14ac:dyDescent="0.25">
      <c r="A788" s="213"/>
      <c r="B788" s="94" t="s">
        <v>52</v>
      </c>
      <c r="C788" s="95"/>
      <c r="D788" s="99">
        <v>106</v>
      </c>
      <c r="E788" s="95">
        <v>106</v>
      </c>
      <c r="F788" s="99"/>
      <c r="G788" s="95"/>
      <c r="H788" s="100"/>
      <c r="I788" s="95"/>
      <c r="J788" s="297"/>
      <c r="K788" s="79"/>
      <c r="L788" s="79"/>
      <c r="M788" s="79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  <c r="AA788" s="75"/>
      <c r="AB788" s="75"/>
      <c r="AC788" s="75"/>
      <c r="AD788" s="75"/>
      <c r="AE788" s="75"/>
      <c r="AF788" s="75"/>
      <c r="AG788" s="75"/>
      <c r="AH788" s="75"/>
      <c r="AI788" s="75"/>
      <c r="AJ788" s="75"/>
      <c r="AK788" s="75"/>
      <c r="AL788" s="75"/>
      <c r="AM788" s="75"/>
      <c r="AN788" s="75"/>
      <c r="AO788" s="75"/>
      <c r="AP788" s="75"/>
      <c r="AQ788" s="75"/>
      <c r="AR788" s="75"/>
      <c r="AS788" s="75"/>
      <c r="AT788" s="75"/>
      <c r="AU788" s="75"/>
      <c r="AV788" s="75"/>
      <c r="AW788" s="75"/>
      <c r="AX788" s="75"/>
      <c r="AY788" s="75"/>
      <c r="AZ788" s="75"/>
      <c r="BA788" s="75"/>
      <c r="BB788" s="75"/>
      <c r="BC788" s="75"/>
      <c r="BD788" s="75"/>
      <c r="BE788" s="75"/>
      <c r="BF788" s="75"/>
      <c r="BG788" s="75"/>
      <c r="BH788" s="75"/>
      <c r="BI788" s="75"/>
      <c r="BJ788" s="75"/>
      <c r="BK788" s="75"/>
      <c r="BL788" s="75"/>
      <c r="BM788" s="75"/>
      <c r="BN788" s="75"/>
      <c r="BO788" s="75"/>
      <c r="BP788" s="75"/>
      <c r="BQ788" s="75"/>
      <c r="BR788" s="75"/>
      <c r="BS788" s="75"/>
      <c r="BT788" s="75"/>
      <c r="BU788" s="75"/>
      <c r="BV788" s="75"/>
      <c r="BW788" s="75"/>
      <c r="BX788" s="75"/>
      <c r="BY788" s="75"/>
      <c r="BZ788" s="75"/>
      <c r="CA788" s="75"/>
      <c r="CB788" s="75"/>
      <c r="CC788" s="75"/>
      <c r="CD788" s="75"/>
      <c r="CE788" s="75"/>
      <c r="CF788" s="75"/>
      <c r="CG788" s="75"/>
      <c r="CH788" s="75"/>
      <c r="CI788" s="75"/>
      <c r="CJ788" s="75"/>
      <c r="CK788" s="75"/>
      <c r="CL788" s="75"/>
      <c r="CM788" s="75"/>
      <c r="CN788" s="75"/>
      <c r="CO788" s="75"/>
      <c r="CP788" s="75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</row>
    <row r="789" spans="1:173" s="25" customFormat="1" x14ac:dyDescent="0.25">
      <c r="A789" s="379" t="s">
        <v>161</v>
      </c>
      <c r="B789" s="94"/>
      <c r="C789" s="192" t="s">
        <v>320</v>
      </c>
      <c r="D789" s="189"/>
      <c r="E789" s="191"/>
      <c r="F789" s="190">
        <v>3.5</v>
      </c>
      <c r="G789" s="97">
        <v>5.95</v>
      </c>
      <c r="H789" s="96">
        <v>12.9</v>
      </c>
      <c r="I789" s="190">
        <v>119.6</v>
      </c>
      <c r="J789" s="297" t="s">
        <v>162</v>
      </c>
      <c r="K789" s="79"/>
      <c r="L789" s="79"/>
      <c r="M789" s="79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  <c r="AA789" s="75"/>
      <c r="AB789" s="75"/>
      <c r="AC789" s="75"/>
      <c r="AD789" s="75"/>
      <c r="AE789" s="75"/>
      <c r="AF789" s="75"/>
      <c r="AG789" s="75"/>
      <c r="AH789" s="75"/>
      <c r="AI789" s="75"/>
      <c r="AJ789" s="75"/>
      <c r="AK789" s="75"/>
      <c r="AL789" s="75"/>
      <c r="AM789" s="75"/>
      <c r="AN789" s="75"/>
      <c r="AO789" s="75"/>
      <c r="AP789" s="75"/>
      <c r="AQ789" s="75"/>
      <c r="AR789" s="75"/>
      <c r="AS789" s="75"/>
      <c r="AT789" s="75"/>
      <c r="AU789" s="75"/>
      <c r="AV789" s="75"/>
      <c r="AW789" s="75"/>
      <c r="AX789" s="75"/>
      <c r="AY789" s="75"/>
      <c r="AZ789" s="75"/>
      <c r="BA789" s="75"/>
      <c r="BB789" s="75"/>
      <c r="BC789" s="75"/>
      <c r="BD789" s="75"/>
      <c r="BE789" s="75"/>
      <c r="BF789" s="75"/>
      <c r="BG789" s="75"/>
      <c r="BH789" s="75"/>
      <c r="BI789" s="75"/>
      <c r="BJ789" s="75"/>
      <c r="BK789" s="75"/>
      <c r="BL789" s="75"/>
      <c r="BM789" s="75"/>
      <c r="BN789" s="75"/>
      <c r="BO789" s="75"/>
      <c r="BP789" s="75"/>
      <c r="BQ789" s="75"/>
      <c r="BR789" s="75"/>
      <c r="BS789" s="75"/>
      <c r="BT789" s="75"/>
      <c r="BU789" s="75"/>
      <c r="BV789" s="75"/>
      <c r="BW789" s="75"/>
      <c r="BX789" s="75"/>
      <c r="BY789" s="75"/>
      <c r="BZ789" s="75"/>
      <c r="CA789" s="75"/>
      <c r="CB789" s="75"/>
      <c r="CC789" s="75"/>
      <c r="CD789" s="75"/>
      <c r="CE789" s="75"/>
      <c r="CF789" s="75"/>
      <c r="CG789" s="75"/>
      <c r="CH789" s="75"/>
      <c r="CI789" s="75"/>
      <c r="CJ789" s="75"/>
      <c r="CK789" s="75"/>
      <c r="CL789" s="75"/>
      <c r="CM789" s="75"/>
      <c r="CN789" s="75"/>
      <c r="CO789" s="75"/>
      <c r="CP789" s="75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</row>
    <row r="790" spans="1:173" s="25" customFormat="1" x14ac:dyDescent="0.25">
      <c r="A790" s="379"/>
      <c r="B790" s="94" t="s">
        <v>25</v>
      </c>
      <c r="C790" s="95"/>
      <c r="D790" s="99">
        <v>25</v>
      </c>
      <c r="E790" s="95">
        <v>25</v>
      </c>
      <c r="F790" s="190"/>
      <c r="G790" s="97"/>
      <c r="H790" s="97"/>
      <c r="I790" s="190"/>
      <c r="J790" s="297"/>
      <c r="K790" s="79"/>
      <c r="L790" s="79"/>
      <c r="M790" s="79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  <c r="AA790" s="75"/>
      <c r="AB790" s="75"/>
      <c r="AC790" s="75"/>
      <c r="AD790" s="75"/>
      <c r="AE790" s="75"/>
      <c r="AF790" s="75"/>
      <c r="AG790" s="75"/>
      <c r="AH790" s="75"/>
      <c r="AI790" s="75"/>
      <c r="AJ790" s="75"/>
      <c r="AK790" s="75"/>
      <c r="AL790" s="75"/>
      <c r="AM790" s="75"/>
      <c r="AN790" s="75"/>
      <c r="AO790" s="75"/>
      <c r="AP790" s="75"/>
      <c r="AQ790" s="75"/>
      <c r="AR790" s="75"/>
      <c r="AS790" s="75"/>
      <c r="AT790" s="75"/>
      <c r="AU790" s="75"/>
      <c r="AV790" s="75"/>
      <c r="AW790" s="75"/>
      <c r="AX790" s="75"/>
      <c r="AY790" s="75"/>
      <c r="AZ790" s="75"/>
      <c r="BA790" s="75"/>
      <c r="BB790" s="75"/>
      <c r="BC790" s="75"/>
      <c r="BD790" s="75"/>
      <c r="BE790" s="75"/>
      <c r="BF790" s="75"/>
      <c r="BG790" s="75"/>
      <c r="BH790" s="75"/>
      <c r="BI790" s="75"/>
      <c r="BJ790" s="75"/>
      <c r="BK790" s="75"/>
      <c r="BL790" s="75"/>
      <c r="BM790" s="75"/>
      <c r="BN790" s="75"/>
      <c r="BO790" s="75"/>
      <c r="BP790" s="75"/>
      <c r="BQ790" s="75"/>
      <c r="BR790" s="75"/>
      <c r="BS790" s="75"/>
      <c r="BT790" s="75"/>
      <c r="BU790" s="75"/>
      <c r="BV790" s="75"/>
      <c r="BW790" s="75"/>
      <c r="BX790" s="75"/>
      <c r="BY790" s="75"/>
      <c r="BZ790" s="75"/>
      <c r="CA790" s="75"/>
      <c r="CB790" s="75"/>
      <c r="CC790" s="75"/>
      <c r="CD790" s="75"/>
      <c r="CE790" s="75"/>
      <c r="CF790" s="75"/>
      <c r="CG790" s="75"/>
      <c r="CH790" s="75"/>
      <c r="CI790" s="75"/>
      <c r="CJ790" s="75"/>
      <c r="CK790" s="75"/>
      <c r="CL790" s="75"/>
      <c r="CM790" s="75"/>
      <c r="CN790" s="75"/>
      <c r="CO790" s="75"/>
      <c r="CP790" s="75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</row>
    <row r="791" spans="1:173" s="25" customFormat="1" x14ac:dyDescent="0.25">
      <c r="A791" s="379"/>
      <c r="B791" s="94" t="s">
        <v>66</v>
      </c>
      <c r="C791" s="95"/>
      <c r="D791" s="99">
        <v>5.0999999999999996</v>
      </c>
      <c r="E791" s="95">
        <v>5</v>
      </c>
      <c r="F791" s="190"/>
      <c r="G791" s="97"/>
      <c r="H791" s="97"/>
      <c r="I791" s="190"/>
      <c r="J791" s="297"/>
      <c r="K791" s="79"/>
      <c r="L791" s="79"/>
      <c r="M791" s="79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  <c r="AA791" s="75"/>
      <c r="AB791" s="75"/>
      <c r="AC791" s="75"/>
      <c r="AD791" s="75"/>
      <c r="AE791" s="75"/>
      <c r="AF791" s="75"/>
      <c r="AG791" s="75"/>
      <c r="AH791" s="75"/>
      <c r="AI791" s="75"/>
      <c r="AJ791" s="75"/>
      <c r="AK791" s="75"/>
      <c r="AL791" s="75"/>
      <c r="AM791" s="75"/>
      <c r="AN791" s="75"/>
      <c r="AO791" s="75"/>
      <c r="AP791" s="75"/>
      <c r="AQ791" s="75"/>
      <c r="AR791" s="75"/>
      <c r="AS791" s="75"/>
      <c r="AT791" s="75"/>
      <c r="AU791" s="75"/>
      <c r="AV791" s="75"/>
      <c r="AW791" s="75"/>
      <c r="AX791" s="75"/>
      <c r="AY791" s="75"/>
      <c r="AZ791" s="75"/>
      <c r="BA791" s="75"/>
      <c r="BB791" s="75"/>
      <c r="BC791" s="75"/>
      <c r="BD791" s="75"/>
      <c r="BE791" s="75"/>
      <c r="BF791" s="75"/>
      <c r="BG791" s="75"/>
      <c r="BH791" s="75"/>
      <c r="BI791" s="75"/>
      <c r="BJ791" s="75"/>
      <c r="BK791" s="75"/>
      <c r="BL791" s="75"/>
      <c r="BM791" s="75"/>
      <c r="BN791" s="75"/>
      <c r="BO791" s="75"/>
      <c r="BP791" s="75"/>
      <c r="BQ791" s="75"/>
      <c r="BR791" s="75"/>
      <c r="BS791" s="75"/>
      <c r="BT791" s="75"/>
      <c r="BU791" s="75"/>
      <c r="BV791" s="75"/>
      <c r="BW791" s="75"/>
      <c r="BX791" s="75"/>
      <c r="BY791" s="75"/>
      <c r="BZ791" s="75"/>
      <c r="CA791" s="75"/>
      <c r="CB791" s="75"/>
      <c r="CC791" s="75"/>
      <c r="CD791" s="75"/>
      <c r="CE791" s="75"/>
      <c r="CF791" s="75"/>
      <c r="CG791" s="75"/>
      <c r="CH791" s="75"/>
      <c r="CI791" s="75"/>
      <c r="CJ791" s="75"/>
      <c r="CK791" s="75"/>
      <c r="CL791" s="75"/>
      <c r="CM791" s="75"/>
      <c r="CN791" s="75"/>
      <c r="CO791" s="75"/>
      <c r="CP791" s="75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</row>
    <row r="792" spans="1:173" s="25" customFormat="1" ht="15.75" thickBot="1" x14ac:dyDescent="0.3">
      <c r="A792" s="379"/>
      <c r="B792" s="94" t="s">
        <v>20</v>
      </c>
      <c r="C792" s="95"/>
      <c r="D792" s="99">
        <v>3</v>
      </c>
      <c r="E792" s="95">
        <v>3</v>
      </c>
      <c r="F792" s="190" t="s">
        <v>1</v>
      </c>
      <c r="G792" s="97"/>
      <c r="H792" s="97"/>
      <c r="I792" s="190"/>
      <c r="J792" s="297"/>
      <c r="K792" s="79"/>
      <c r="L792" s="79"/>
      <c r="M792" s="79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  <c r="AA792" s="75"/>
      <c r="AB792" s="75"/>
      <c r="AC792" s="75"/>
      <c r="AD792" s="75"/>
      <c r="AE792" s="75"/>
      <c r="AF792" s="75"/>
      <c r="AG792" s="75"/>
      <c r="AH792" s="75"/>
      <c r="AI792" s="75"/>
      <c r="AJ792" s="75"/>
      <c r="AK792" s="75"/>
      <c r="AL792" s="75"/>
      <c r="AM792" s="75"/>
      <c r="AN792" s="75"/>
      <c r="AO792" s="75"/>
      <c r="AP792" s="75"/>
      <c r="AQ792" s="75"/>
      <c r="AR792" s="75"/>
      <c r="AS792" s="75"/>
      <c r="AT792" s="75"/>
      <c r="AU792" s="75"/>
      <c r="AV792" s="75"/>
      <c r="AW792" s="75"/>
      <c r="AX792" s="75"/>
      <c r="AY792" s="75"/>
      <c r="AZ792" s="75"/>
      <c r="BA792" s="75"/>
      <c r="BB792" s="75"/>
      <c r="BC792" s="75"/>
      <c r="BD792" s="75"/>
      <c r="BE792" s="75"/>
      <c r="BF792" s="75"/>
      <c r="BG792" s="75"/>
      <c r="BH792" s="75"/>
      <c r="BI792" s="75"/>
      <c r="BJ792" s="75"/>
      <c r="BK792" s="75"/>
      <c r="BL792" s="75"/>
      <c r="BM792" s="75"/>
      <c r="BN792" s="75"/>
      <c r="BO792" s="75"/>
      <c r="BP792" s="75"/>
      <c r="BQ792" s="75"/>
      <c r="BR792" s="75"/>
      <c r="BS792" s="75"/>
      <c r="BT792" s="75"/>
      <c r="BU792" s="75"/>
      <c r="BV792" s="75"/>
      <c r="BW792" s="75"/>
      <c r="BX792" s="75"/>
      <c r="BY792" s="75"/>
      <c r="BZ792" s="75"/>
      <c r="CA792" s="75"/>
      <c r="CB792" s="75"/>
      <c r="CC792" s="75"/>
      <c r="CD792" s="75"/>
      <c r="CE792" s="75"/>
      <c r="CF792" s="75"/>
      <c r="CG792" s="75"/>
      <c r="CH792" s="75"/>
      <c r="CI792" s="75"/>
      <c r="CJ792" s="75"/>
      <c r="CK792" s="75"/>
      <c r="CL792" s="75"/>
      <c r="CM792" s="75"/>
      <c r="CN792" s="75"/>
      <c r="CO792" s="75"/>
      <c r="CP792" s="75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</row>
    <row r="793" spans="1:173" s="25" customFormat="1" ht="15.75" thickBot="1" x14ac:dyDescent="0.3">
      <c r="A793" s="380" t="s">
        <v>26</v>
      </c>
      <c r="B793" s="235"/>
      <c r="C793" s="224">
        <v>358</v>
      </c>
      <c r="D793" s="236"/>
      <c r="E793" s="381"/>
      <c r="F793" s="224">
        <f>SUM(F776:F791)</f>
        <v>10.66</v>
      </c>
      <c r="G793" s="224">
        <f>SUM(G776:G791)</f>
        <v>12.18</v>
      </c>
      <c r="H793" s="224">
        <f>SUM(H776:H791)</f>
        <v>43.8</v>
      </c>
      <c r="I793" s="224">
        <f>SUM(I776:I791)</f>
        <v>327.60000000000002</v>
      </c>
      <c r="J793" s="377"/>
      <c r="K793" s="79"/>
      <c r="L793" s="79"/>
      <c r="M793" s="79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  <c r="AA793" s="75"/>
      <c r="AB793" s="75"/>
      <c r="AC793" s="75"/>
      <c r="AD793" s="75"/>
      <c r="AE793" s="75"/>
      <c r="AF793" s="75"/>
      <c r="AG793" s="75"/>
      <c r="AH793" s="75"/>
      <c r="AI793" s="75"/>
      <c r="AJ793" s="75"/>
      <c r="AK793" s="75"/>
      <c r="AL793" s="75"/>
      <c r="AM793" s="75"/>
      <c r="AN793" s="75"/>
      <c r="AO793" s="75"/>
      <c r="AP793" s="75"/>
      <c r="AQ793" s="75"/>
      <c r="AR793" s="75"/>
      <c r="AS793" s="75"/>
      <c r="AT793" s="75"/>
      <c r="AU793" s="75"/>
      <c r="AV793" s="75"/>
      <c r="AW793" s="75"/>
      <c r="AX793" s="75"/>
      <c r="AY793" s="75"/>
      <c r="AZ793" s="75"/>
      <c r="BA793" s="75"/>
      <c r="BB793" s="75"/>
      <c r="BC793" s="75"/>
      <c r="BD793" s="75"/>
      <c r="BE793" s="75"/>
      <c r="BF793" s="75"/>
      <c r="BG793" s="75"/>
      <c r="BH793" s="75"/>
      <c r="BI793" s="75"/>
      <c r="BJ793" s="75"/>
      <c r="BK793" s="75"/>
      <c r="BL793" s="75"/>
      <c r="BM793" s="75"/>
      <c r="BN793" s="75"/>
      <c r="BO793" s="75"/>
      <c r="BP793" s="75"/>
      <c r="BQ793" s="75"/>
      <c r="BR793" s="75"/>
      <c r="BS793" s="75"/>
      <c r="BT793" s="75"/>
      <c r="BU793" s="75"/>
      <c r="BV793" s="75"/>
      <c r="BW793" s="75"/>
      <c r="BX793" s="75"/>
      <c r="BY793" s="75"/>
      <c r="BZ793" s="75"/>
      <c r="CA793" s="75"/>
      <c r="CB793" s="75"/>
      <c r="CC793" s="75"/>
      <c r="CD793" s="75"/>
      <c r="CE793" s="75"/>
      <c r="CF793" s="75"/>
      <c r="CG793" s="75"/>
      <c r="CH793" s="75"/>
      <c r="CI793" s="75"/>
      <c r="CJ793" s="75"/>
      <c r="CK793" s="75"/>
      <c r="CL793" s="75"/>
      <c r="CM793" s="75"/>
      <c r="CN793" s="75"/>
      <c r="CO793" s="75"/>
      <c r="CP793" s="75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</row>
    <row r="794" spans="1:173" x14ac:dyDescent="0.25">
      <c r="A794" s="379" t="s">
        <v>48</v>
      </c>
      <c r="C794" s="95">
        <v>85</v>
      </c>
      <c r="D794" s="100">
        <v>96.9</v>
      </c>
      <c r="E794" s="95">
        <v>85</v>
      </c>
      <c r="F794" s="190">
        <v>0.34</v>
      </c>
      <c r="G794" s="97">
        <v>0.34</v>
      </c>
      <c r="H794" s="96">
        <v>10.5</v>
      </c>
      <c r="I794" s="97">
        <v>47</v>
      </c>
      <c r="J794" s="297" t="s">
        <v>280</v>
      </c>
    </row>
    <row r="795" spans="1:173" s="25" customFormat="1" ht="15.75" thickBot="1" x14ac:dyDescent="0.3">
      <c r="A795" s="379" t="s">
        <v>296</v>
      </c>
      <c r="B795" s="94"/>
      <c r="C795" s="95"/>
      <c r="D795" s="100"/>
      <c r="E795" s="278"/>
      <c r="F795" s="190"/>
      <c r="G795" s="97"/>
      <c r="H795" s="96"/>
      <c r="I795" s="97"/>
      <c r="J795" s="297"/>
      <c r="K795" s="79"/>
      <c r="L795" s="79"/>
      <c r="M795" s="79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  <c r="AB795" s="75"/>
      <c r="AC795" s="75"/>
      <c r="AD795" s="75"/>
      <c r="AE795" s="75"/>
      <c r="AF795" s="75"/>
      <c r="AG795" s="75"/>
      <c r="AH795" s="75"/>
      <c r="AI795" s="75"/>
      <c r="AJ795" s="75"/>
      <c r="AK795" s="75"/>
      <c r="AL795" s="75"/>
      <c r="AM795" s="75"/>
      <c r="AN795" s="75"/>
      <c r="AO795" s="75"/>
      <c r="AP795" s="75"/>
      <c r="AQ795" s="75"/>
      <c r="AR795" s="75"/>
      <c r="AS795" s="75"/>
      <c r="AT795" s="75"/>
      <c r="AU795" s="75"/>
      <c r="AV795" s="75"/>
      <c r="AW795" s="75"/>
      <c r="AX795" s="75"/>
      <c r="AY795" s="75"/>
      <c r="AZ795" s="75"/>
      <c r="BA795" s="75"/>
      <c r="BB795" s="75"/>
      <c r="BC795" s="75"/>
      <c r="BD795" s="75"/>
      <c r="BE795" s="75"/>
      <c r="BF795" s="75"/>
      <c r="BG795" s="75"/>
      <c r="BH795" s="75"/>
      <c r="BI795" s="75"/>
      <c r="BJ795" s="75"/>
      <c r="BK795" s="75"/>
      <c r="BL795" s="75"/>
      <c r="BM795" s="75"/>
      <c r="BN795" s="75"/>
      <c r="BO795" s="75"/>
      <c r="BP795" s="75"/>
      <c r="BQ795" s="75"/>
      <c r="BR795" s="75"/>
      <c r="BS795" s="75"/>
      <c r="BT795" s="75"/>
      <c r="BU795" s="75"/>
      <c r="BV795" s="75"/>
      <c r="BW795" s="75"/>
      <c r="BX795" s="75"/>
      <c r="BY795" s="75"/>
      <c r="BZ795" s="75"/>
      <c r="CA795" s="75"/>
      <c r="CB795" s="75"/>
      <c r="CC795" s="75"/>
      <c r="CD795" s="75"/>
      <c r="CE795" s="75"/>
      <c r="CF795" s="75"/>
      <c r="CG795" s="75"/>
      <c r="CH795" s="75"/>
      <c r="CI795" s="75"/>
      <c r="CJ795" s="75"/>
      <c r="CK795" s="75"/>
      <c r="CL795" s="75"/>
      <c r="CM795" s="75"/>
      <c r="CN795" s="75"/>
      <c r="CO795" s="75"/>
      <c r="CP795" s="7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</row>
    <row r="796" spans="1:173" s="25" customFormat="1" ht="15.75" thickBot="1" x14ac:dyDescent="0.3">
      <c r="A796" s="380" t="s">
        <v>26</v>
      </c>
      <c r="B796" s="235"/>
      <c r="C796" s="236">
        <v>85</v>
      </c>
      <c r="D796" s="226"/>
      <c r="E796" s="311"/>
      <c r="F796" s="224">
        <f>SUM(F794)</f>
        <v>0.34</v>
      </c>
      <c r="G796" s="224">
        <f>SUM(G794)</f>
        <v>0.34</v>
      </c>
      <c r="H796" s="224">
        <f>SUM(H794)</f>
        <v>10.5</v>
      </c>
      <c r="I796" s="224">
        <f>SUM(I794)</f>
        <v>47</v>
      </c>
      <c r="J796" s="377"/>
      <c r="K796" s="79"/>
      <c r="L796" s="79"/>
      <c r="M796" s="79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  <c r="AA796" s="75"/>
      <c r="AB796" s="75"/>
      <c r="AC796" s="75"/>
      <c r="AD796" s="75"/>
      <c r="AE796" s="75"/>
      <c r="AF796" s="75"/>
      <c r="AG796" s="75"/>
      <c r="AH796" s="75"/>
      <c r="AI796" s="75"/>
      <c r="AJ796" s="75"/>
      <c r="AK796" s="75"/>
      <c r="AL796" s="75"/>
      <c r="AM796" s="75"/>
      <c r="AN796" s="75"/>
      <c r="AO796" s="75"/>
      <c r="AP796" s="75"/>
      <c r="AQ796" s="75"/>
      <c r="AR796" s="75"/>
      <c r="AS796" s="75"/>
      <c r="AT796" s="75"/>
      <c r="AU796" s="75"/>
      <c r="AV796" s="75"/>
      <c r="AW796" s="75"/>
      <c r="AX796" s="75"/>
      <c r="AY796" s="75"/>
      <c r="AZ796" s="75"/>
      <c r="BA796" s="75"/>
      <c r="BB796" s="75"/>
      <c r="BC796" s="75"/>
      <c r="BD796" s="75"/>
      <c r="BE796" s="75"/>
      <c r="BF796" s="75"/>
      <c r="BG796" s="75"/>
      <c r="BH796" s="75"/>
      <c r="BI796" s="75"/>
      <c r="BJ796" s="75"/>
      <c r="BK796" s="75"/>
      <c r="BL796" s="75"/>
      <c r="BM796" s="75"/>
      <c r="BN796" s="75"/>
      <c r="BO796" s="75"/>
      <c r="BP796" s="75"/>
      <c r="BQ796" s="75"/>
      <c r="BR796" s="75"/>
      <c r="BS796" s="75"/>
      <c r="BT796" s="75"/>
      <c r="BU796" s="75"/>
      <c r="BV796" s="75"/>
      <c r="BW796" s="75"/>
      <c r="BX796" s="75"/>
      <c r="BY796" s="75"/>
      <c r="BZ796" s="75"/>
      <c r="CA796" s="75"/>
      <c r="CB796" s="75"/>
      <c r="CC796" s="75"/>
      <c r="CD796" s="75"/>
      <c r="CE796" s="75"/>
      <c r="CF796" s="75"/>
      <c r="CG796" s="75"/>
      <c r="CH796" s="75"/>
      <c r="CI796" s="75"/>
      <c r="CJ796" s="75"/>
      <c r="CK796" s="75"/>
      <c r="CL796" s="75"/>
      <c r="CM796" s="75"/>
      <c r="CN796" s="75"/>
      <c r="CO796" s="75"/>
      <c r="CP796" s="75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</row>
    <row r="797" spans="1:173" ht="15" customHeight="1" thickBot="1" x14ac:dyDescent="0.3">
      <c r="A797" s="380"/>
      <c r="B797" s="235"/>
      <c r="C797" s="236">
        <v>443</v>
      </c>
      <c r="D797" s="311"/>
      <c r="E797" s="235"/>
      <c r="F797" s="224">
        <f>F793+F796</f>
        <v>11</v>
      </c>
      <c r="G797" s="224">
        <f>G793+G796</f>
        <v>12.52</v>
      </c>
      <c r="H797" s="224">
        <f>H793+H796</f>
        <v>54.3</v>
      </c>
      <c r="I797" s="224">
        <f>I793+I796</f>
        <v>374.6</v>
      </c>
      <c r="J797" s="377"/>
    </row>
    <row r="798" spans="1:173" x14ac:dyDescent="0.25">
      <c r="A798" s="379"/>
      <c r="B798" s="94" t="s">
        <v>28</v>
      </c>
      <c r="C798" s="192"/>
      <c r="D798" s="278"/>
      <c r="E798" s="99"/>
      <c r="F798" s="97"/>
      <c r="H798" s="97"/>
      <c r="J798" s="297"/>
    </row>
    <row r="799" spans="1:173" x14ac:dyDescent="0.25">
      <c r="A799" s="379"/>
      <c r="C799" s="192"/>
      <c r="D799" s="100"/>
      <c r="E799" s="99"/>
      <c r="J799" s="297"/>
    </row>
    <row r="800" spans="1:173" x14ac:dyDescent="0.25">
      <c r="A800" s="122" t="s">
        <v>416</v>
      </c>
      <c r="B800" s="398"/>
      <c r="C800" s="86">
        <v>30</v>
      </c>
      <c r="D800" s="399"/>
      <c r="E800" s="400"/>
      <c r="F800" s="84">
        <v>0.22</v>
      </c>
      <c r="G800" s="83">
        <v>1.8</v>
      </c>
      <c r="H800" s="84">
        <v>0.72</v>
      </c>
      <c r="I800" s="83">
        <v>20</v>
      </c>
      <c r="J800" s="401" t="s">
        <v>417</v>
      </c>
    </row>
    <row r="801" spans="1:109" x14ac:dyDescent="0.25">
      <c r="A801" s="122"/>
      <c r="B801" s="85" t="s">
        <v>414</v>
      </c>
      <c r="C801" s="126"/>
      <c r="D801" s="131">
        <v>29.38</v>
      </c>
      <c r="E801" s="86">
        <v>28.8</v>
      </c>
      <c r="F801" s="84"/>
      <c r="G801" s="83"/>
      <c r="H801" s="84"/>
      <c r="I801" s="83"/>
      <c r="J801" s="402"/>
    </row>
    <row r="802" spans="1:109" x14ac:dyDescent="0.25">
      <c r="A802" s="122"/>
      <c r="B802" s="85" t="s">
        <v>34</v>
      </c>
      <c r="C802" s="126"/>
      <c r="D802" s="131">
        <v>1.2</v>
      </c>
      <c r="E802" s="86">
        <v>1.2</v>
      </c>
      <c r="F802" s="84"/>
      <c r="G802" s="83"/>
      <c r="H802" s="84"/>
      <c r="I802" s="82"/>
      <c r="J802" s="402"/>
    </row>
    <row r="803" spans="1:109" x14ac:dyDescent="0.25">
      <c r="A803" s="122"/>
      <c r="B803" s="85" t="s">
        <v>39</v>
      </c>
      <c r="C803" s="126"/>
      <c r="D803" s="131">
        <v>0.1</v>
      </c>
      <c r="E803" s="86">
        <v>0.1</v>
      </c>
      <c r="F803" s="84"/>
      <c r="G803" s="83"/>
      <c r="H803" s="84"/>
      <c r="I803" s="82"/>
      <c r="J803" s="402"/>
    </row>
    <row r="804" spans="1:109" x14ac:dyDescent="0.25">
      <c r="A804" s="379" t="s">
        <v>405</v>
      </c>
      <c r="C804" s="95" t="s">
        <v>119</v>
      </c>
      <c r="D804" s="96"/>
      <c r="E804" s="97"/>
      <c r="F804" s="190">
        <v>3</v>
      </c>
      <c r="G804" s="97">
        <v>5.8</v>
      </c>
      <c r="H804" s="96">
        <v>14.7</v>
      </c>
      <c r="I804" s="190">
        <v>121</v>
      </c>
      <c r="J804" s="297" t="s">
        <v>217</v>
      </c>
    </row>
    <row r="805" spans="1:109" x14ac:dyDescent="0.25">
      <c r="A805" s="379"/>
      <c r="B805" s="94" t="s">
        <v>42</v>
      </c>
      <c r="C805" s="95"/>
      <c r="D805" s="96">
        <v>15</v>
      </c>
      <c r="E805" s="97">
        <v>12</v>
      </c>
      <c r="F805" s="190"/>
      <c r="G805" s="190"/>
      <c r="H805" s="190"/>
      <c r="I805" s="190"/>
      <c r="J805" s="297"/>
    </row>
    <row r="806" spans="1:109" x14ac:dyDescent="0.25">
      <c r="A806" s="379"/>
      <c r="B806" s="94" t="s">
        <v>30</v>
      </c>
      <c r="C806" s="95"/>
      <c r="D806" s="96">
        <v>39.9</v>
      </c>
      <c r="E806" s="97">
        <v>30</v>
      </c>
      <c r="F806" s="190"/>
      <c r="G806" s="97"/>
      <c r="I806" s="190"/>
      <c r="J806" s="297"/>
    </row>
    <row r="807" spans="1:109" s="42" customFormat="1" x14ac:dyDescent="0.25">
      <c r="A807" s="379"/>
      <c r="B807" s="94" t="s">
        <v>32</v>
      </c>
      <c r="C807" s="95"/>
      <c r="D807" s="96">
        <v>7.98</v>
      </c>
      <c r="E807" s="97">
        <v>6</v>
      </c>
      <c r="F807" s="190"/>
      <c r="G807" s="97"/>
      <c r="H807" s="96"/>
      <c r="I807" s="190"/>
      <c r="J807" s="297"/>
      <c r="K807" s="79"/>
      <c r="L807" s="79"/>
      <c r="M807" s="79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  <c r="AF807" s="77"/>
      <c r="AG807" s="77"/>
      <c r="AH807" s="77"/>
      <c r="AI807" s="77"/>
      <c r="AJ807" s="77"/>
      <c r="AK807" s="77"/>
      <c r="AL807" s="77"/>
      <c r="AM807" s="77"/>
      <c r="AN807" s="77"/>
      <c r="AO807" s="77"/>
      <c r="AP807" s="77"/>
      <c r="AQ807" s="77"/>
      <c r="AR807" s="77"/>
      <c r="AS807" s="77"/>
      <c r="AT807" s="77"/>
      <c r="AU807" s="77"/>
      <c r="AV807" s="77"/>
      <c r="AW807" s="77"/>
      <c r="AX807" s="77"/>
      <c r="AY807" s="77"/>
      <c r="AZ807" s="77"/>
      <c r="BA807" s="77"/>
      <c r="BB807" s="77"/>
      <c r="BC807" s="77"/>
      <c r="BD807" s="77"/>
      <c r="BE807" s="77"/>
      <c r="BF807" s="77"/>
      <c r="BG807" s="77"/>
      <c r="BH807" s="77"/>
      <c r="BI807" s="77"/>
      <c r="BJ807" s="77"/>
      <c r="BK807" s="77"/>
      <c r="BL807" s="77"/>
      <c r="BM807" s="77"/>
      <c r="BN807" s="77"/>
      <c r="BO807" s="77"/>
      <c r="BP807" s="77"/>
      <c r="BQ807" s="77"/>
      <c r="BR807" s="77"/>
      <c r="BS807" s="77"/>
      <c r="BT807" s="77"/>
      <c r="BU807" s="77"/>
      <c r="BV807" s="77"/>
      <c r="BW807" s="77"/>
      <c r="BX807" s="77"/>
      <c r="BY807" s="77"/>
      <c r="BZ807" s="77"/>
      <c r="CA807" s="77"/>
      <c r="CB807" s="77"/>
      <c r="CC807" s="77"/>
      <c r="CD807" s="77"/>
      <c r="CE807" s="77"/>
      <c r="CF807" s="77"/>
      <c r="CG807" s="77"/>
      <c r="CH807" s="77"/>
      <c r="CI807" s="77"/>
      <c r="CJ807" s="77"/>
      <c r="CK807" s="77"/>
      <c r="CL807" s="77"/>
      <c r="CM807" s="77"/>
      <c r="CN807" s="77"/>
      <c r="CO807" s="77"/>
      <c r="CP807" s="77"/>
    </row>
    <row r="808" spans="1:109" s="25" customFormat="1" ht="20.25" customHeight="1" x14ac:dyDescent="0.25">
      <c r="A808" s="379"/>
      <c r="B808" s="94" t="s">
        <v>33</v>
      </c>
      <c r="C808" s="95"/>
      <c r="D808" s="96">
        <v>7.14</v>
      </c>
      <c r="E808" s="97">
        <v>6</v>
      </c>
      <c r="F808" s="190"/>
      <c r="G808" s="97"/>
      <c r="H808" s="96"/>
      <c r="I808" s="190"/>
      <c r="J808" s="297"/>
      <c r="K808" s="79"/>
      <c r="L808" s="79"/>
      <c r="M808" s="79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  <c r="AA808" s="75"/>
      <c r="AB808" s="75"/>
      <c r="AC808" s="75"/>
      <c r="AD808" s="75"/>
      <c r="AE808" s="75"/>
      <c r="AF808" s="75"/>
      <c r="AG808" s="75"/>
      <c r="AH808" s="75"/>
      <c r="AI808" s="75"/>
      <c r="AJ808" s="75"/>
      <c r="AK808" s="75"/>
      <c r="AL808" s="75"/>
      <c r="AM808" s="75"/>
      <c r="AN808" s="75"/>
      <c r="AO808" s="75"/>
      <c r="AP808" s="75"/>
      <c r="AQ808" s="75"/>
      <c r="AR808" s="75"/>
      <c r="AS808" s="75"/>
      <c r="AT808" s="75"/>
      <c r="AU808" s="75"/>
      <c r="AV808" s="75"/>
      <c r="AW808" s="75"/>
      <c r="AX808" s="75"/>
      <c r="AY808" s="75"/>
      <c r="AZ808" s="75"/>
      <c r="BA808" s="75"/>
      <c r="BB808" s="75"/>
      <c r="BC808" s="75"/>
      <c r="BD808" s="75"/>
      <c r="BE808" s="75"/>
      <c r="BF808" s="75"/>
      <c r="BG808" s="75"/>
      <c r="BH808" s="75"/>
      <c r="BI808" s="75"/>
      <c r="BJ808" s="75"/>
      <c r="BK808" s="75"/>
      <c r="BL808" s="75"/>
      <c r="BM808" s="75"/>
      <c r="BN808" s="75"/>
      <c r="BO808" s="75"/>
      <c r="BP808" s="75"/>
      <c r="BQ808" s="75"/>
      <c r="BR808" s="75"/>
      <c r="BS808" s="75"/>
      <c r="BT808" s="75"/>
      <c r="BU808" s="75"/>
      <c r="BV808" s="75"/>
      <c r="BW808" s="75"/>
      <c r="BX808" s="75"/>
      <c r="BY808" s="75"/>
      <c r="BZ808" s="75"/>
      <c r="CA808" s="75"/>
      <c r="CB808" s="75"/>
      <c r="CC808" s="75"/>
      <c r="CD808" s="75"/>
      <c r="CE808" s="75"/>
      <c r="CF808" s="75"/>
      <c r="CG808" s="75"/>
      <c r="CH808" s="75"/>
      <c r="CI808" s="75"/>
      <c r="CJ808" s="75"/>
      <c r="CK808" s="75"/>
      <c r="CL808" s="75"/>
      <c r="CM808" s="75"/>
      <c r="CN808" s="75"/>
      <c r="CO808" s="75"/>
      <c r="CP808" s="75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</row>
    <row r="809" spans="1:109" s="42" customFormat="1" x14ac:dyDescent="0.25">
      <c r="A809" s="379"/>
      <c r="B809" s="94" t="s">
        <v>34</v>
      </c>
      <c r="C809" s="95"/>
      <c r="D809" s="96">
        <v>2</v>
      </c>
      <c r="E809" s="97">
        <v>2</v>
      </c>
      <c r="F809" s="190"/>
      <c r="G809" s="97"/>
      <c r="H809" s="96"/>
      <c r="I809" s="190"/>
      <c r="J809" s="297"/>
      <c r="K809" s="79"/>
      <c r="L809" s="79"/>
      <c r="M809" s="79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  <c r="AF809" s="77"/>
      <c r="AG809" s="77"/>
      <c r="AH809" s="77"/>
      <c r="AI809" s="77"/>
      <c r="AJ809" s="77"/>
      <c r="AK809" s="77"/>
      <c r="AL809" s="77"/>
      <c r="AM809" s="77"/>
      <c r="AN809" s="77"/>
      <c r="AO809" s="77"/>
      <c r="AP809" s="77"/>
      <c r="AQ809" s="77"/>
      <c r="AR809" s="77"/>
      <c r="AS809" s="77"/>
      <c r="AT809" s="77"/>
      <c r="AU809" s="77"/>
      <c r="AV809" s="77"/>
      <c r="AW809" s="77"/>
      <c r="AX809" s="77"/>
      <c r="AY809" s="77"/>
      <c r="AZ809" s="77"/>
      <c r="BA809" s="77"/>
      <c r="BB809" s="77"/>
      <c r="BC809" s="77"/>
      <c r="BD809" s="77"/>
      <c r="BE809" s="77"/>
      <c r="BF809" s="77"/>
      <c r="BG809" s="77"/>
      <c r="BH809" s="77"/>
      <c r="BI809" s="77"/>
      <c r="BJ809" s="77"/>
      <c r="BK809" s="77"/>
      <c r="BL809" s="77"/>
      <c r="BM809" s="77"/>
      <c r="BN809" s="77"/>
      <c r="BO809" s="77"/>
      <c r="BP809" s="77"/>
      <c r="BQ809" s="77"/>
      <c r="BR809" s="77"/>
      <c r="BS809" s="77"/>
      <c r="BT809" s="77"/>
      <c r="BU809" s="77"/>
      <c r="BV809" s="77"/>
      <c r="BW809" s="77"/>
      <c r="BX809" s="77"/>
      <c r="BY809" s="77"/>
      <c r="BZ809" s="77"/>
      <c r="CA809" s="77"/>
      <c r="CB809" s="77"/>
      <c r="CC809" s="77"/>
      <c r="CD809" s="77"/>
      <c r="CE809" s="77"/>
      <c r="CF809" s="77"/>
      <c r="CG809" s="77"/>
      <c r="CH809" s="77"/>
      <c r="CI809" s="77"/>
      <c r="CJ809" s="77"/>
      <c r="CK809" s="77"/>
      <c r="CL809" s="77"/>
      <c r="CM809" s="77"/>
      <c r="CN809" s="77"/>
      <c r="CO809" s="77"/>
      <c r="CP809" s="77"/>
    </row>
    <row r="810" spans="1:109" s="42" customFormat="1" x14ac:dyDescent="0.25">
      <c r="A810" s="379"/>
      <c r="B810" s="94" t="s">
        <v>19</v>
      </c>
      <c r="C810" s="95"/>
      <c r="D810" s="96">
        <v>0.5</v>
      </c>
      <c r="E810" s="97">
        <v>0.5</v>
      </c>
      <c r="F810" s="190"/>
      <c r="G810" s="97"/>
      <c r="H810" s="96"/>
      <c r="I810" s="190"/>
      <c r="J810" s="297"/>
      <c r="K810" s="79"/>
      <c r="L810" s="79"/>
      <c r="M810" s="79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  <c r="AF810" s="77"/>
      <c r="AG810" s="77"/>
      <c r="AH810" s="77"/>
      <c r="AI810" s="77"/>
      <c r="AJ810" s="77"/>
      <c r="AK810" s="77"/>
      <c r="AL810" s="77"/>
      <c r="AM810" s="77"/>
      <c r="AN810" s="77"/>
      <c r="AO810" s="77"/>
      <c r="AP810" s="77"/>
      <c r="AQ810" s="77"/>
      <c r="AR810" s="77"/>
      <c r="AS810" s="77"/>
      <c r="AT810" s="77"/>
      <c r="AU810" s="77"/>
      <c r="AV810" s="77"/>
      <c r="AW810" s="77"/>
      <c r="AX810" s="77"/>
      <c r="AY810" s="77"/>
      <c r="AZ810" s="77"/>
      <c r="BA810" s="77"/>
      <c r="BB810" s="77"/>
      <c r="BC810" s="77"/>
      <c r="BD810" s="77"/>
      <c r="BE810" s="77"/>
      <c r="BF810" s="77"/>
      <c r="BG810" s="77"/>
      <c r="BH810" s="77"/>
      <c r="BI810" s="77"/>
      <c r="BJ810" s="77"/>
      <c r="BK810" s="77"/>
      <c r="BL810" s="77"/>
      <c r="BM810" s="77"/>
      <c r="BN810" s="77"/>
      <c r="BO810" s="77"/>
      <c r="BP810" s="77"/>
      <c r="BQ810" s="77"/>
      <c r="BR810" s="77"/>
      <c r="BS810" s="77"/>
      <c r="BT810" s="77"/>
      <c r="BU810" s="77"/>
      <c r="BV810" s="77"/>
      <c r="BW810" s="77"/>
      <c r="BX810" s="77"/>
      <c r="BY810" s="77"/>
      <c r="BZ810" s="77"/>
      <c r="CA810" s="77"/>
      <c r="CB810" s="77"/>
      <c r="CC810" s="77"/>
      <c r="CD810" s="77"/>
      <c r="CE810" s="77"/>
      <c r="CF810" s="77"/>
      <c r="CG810" s="77"/>
      <c r="CH810" s="77"/>
      <c r="CI810" s="77"/>
      <c r="CJ810" s="77"/>
      <c r="CK810" s="77"/>
      <c r="CL810" s="77"/>
      <c r="CM810" s="77"/>
      <c r="CN810" s="77"/>
      <c r="CO810" s="77"/>
      <c r="CP810" s="77"/>
    </row>
    <row r="811" spans="1:109" s="42" customFormat="1" x14ac:dyDescent="0.25">
      <c r="A811" s="379"/>
      <c r="B811" s="94" t="s">
        <v>118</v>
      </c>
      <c r="C811" s="95"/>
      <c r="D811" s="96">
        <v>114</v>
      </c>
      <c r="E811" s="97">
        <v>114</v>
      </c>
      <c r="F811" s="190"/>
      <c r="G811" s="97"/>
      <c r="H811" s="96"/>
      <c r="I811" s="190"/>
      <c r="J811" s="297"/>
      <c r="K811" s="79"/>
      <c r="L811" s="79"/>
      <c r="M811" s="79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  <c r="AF811" s="77"/>
      <c r="AG811" s="77"/>
      <c r="AH811" s="77"/>
      <c r="AI811" s="77"/>
      <c r="AJ811" s="77"/>
      <c r="AK811" s="77"/>
      <c r="AL811" s="77"/>
      <c r="AM811" s="77"/>
      <c r="AN811" s="77"/>
      <c r="AO811" s="77"/>
      <c r="AP811" s="77"/>
      <c r="AQ811" s="77"/>
      <c r="AR811" s="77"/>
      <c r="AS811" s="77"/>
      <c r="AT811" s="77"/>
      <c r="AU811" s="77"/>
      <c r="AV811" s="77"/>
      <c r="AW811" s="77"/>
      <c r="AX811" s="77"/>
      <c r="AY811" s="77"/>
      <c r="AZ811" s="77"/>
      <c r="BA811" s="77"/>
      <c r="BB811" s="77"/>
      <c r="BC811" s="77"/>
      <c r="BD811" s="77"/>
      <c r="BE811" s="77"/>
      <c r="BF811" s="77"/>
      <c r="BG811" s="77"/>
      <c r="BH811" s="77"/>
      <c r="BI811" s="77"/>
      <c r="BJ811" s="77"/>
      <c r="BK811" s="77"/>
      <c r="BL811" s="77"/>
      <c r="BM811" s="77"/>
      <c r="BN811" s="77"/>
      <c r="BO811" s="77"/>
      <c r="BP811" s="77"/>
      <c r="BQ811" s="77"/>
      <c r="BR811" s="77"/>
      <c r="BS811" s="77"/>
      <c r="BT811" s="77"/>
      <c r="BU811" s="77"/>
      <c r="BV811" s="77"/>
      <c r="BW811" s="77"/>
      <c r="BX811" s="77"/>
      <c r="BY811" s="77"/>
      <c r="BZ811" s="77"/>
      <c r="CA811" s="77"/>
      <c r="CB811" s="77"/>
      <c r="CC811" s="77"/>
      <c r="CD811" s="77"/>
      <c r="CE811" s="77"/>
      <c r="CF811" s="77"/>
      <c r="CG811" s="77"/>
      <c r="CH811" s="77"/>
      <c r="CI811" s="77"/>
      <c r="CJ811" s="77"/>
      <c r="CK811" s="77"/>
      <c r="CL811" s="77"/>
      <c r="CM811" s="77"/>
      <c r="CN811" s="77"/>
      <c r="CO811" s="77"/>
      <c r="CP811" s="77"/>
    </row>
    <row r="812" spans="1:109" s="42" customFormat="1" x14ac:dyDescent="0.25">
      <c r="A812" s="379"/>
      <c r="B812" s="94" t="s">
        <v>36</v>
      </c>
      <c r="C812" s="95"/>
      <c r="D812" s="96">
        <v>5</v>
      </c>
      <c r="E812" s="97">
        <v>5</v>
      </c>
      <c r="F812" s="190"/>
      <c r="G812" s="97"/>
      <c r="H812" s="96"/>
      <c r="I812" s="190"/>
      <c r="J812" s="297"/>
      <c r="K812" s="79"/>
      <c r="L812" s="79"/>
      <c r="M812" s="79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  <c r="AF812" s="77"/>
      <c r="AG812" s="77"/>
      <c r="AH812" s="77"/>
      <c r="AI812" s="77"/>
      <c r="AJ812" s="77"/>
      <c r="AK812" s="77"/>
      <c r="AL812" s="77"/>
      <c r="AM812" s="77"/>
      <c r="AN812" s="77"/>
      <c r="AO812" s="77"/>
      <c r="AP812" s="77"/>
      <c r="AQ812" s="77"/>
      <c r="AR812" s="77"/>
      <c r="AS812" s="77"/>
      <c r="AT812" s="77"/>
      <c r="AU812" s="77"/>
      <c r="AV812" s="77"/>
      <c r="AW812" s="77"/>
      <c r="AX812" s="77"/>
      <c r="AY812" s="77"/>
      <c r="AZ812" s="77"/>
      <c r="BA812" s="77"/>
      <c r="BB812" s="77"/>
      <c r="BC812" s="77"/>
      <c r="BD812" s="77"/>
      <c r="BE812" s="77"/>
      <c r="BF812" s="77"/>
      <c r="BG812" s="77"/>
      <c r="BH812" s="77"/>
      <c r="BI812" s="77"/>
      <c r="BJ812" s="77"/>
      <c r="BK812" s="77"/>
      <c r="BL812" s="77"/>
      <c r="BM812" s="77"/>
      <c r="BN812" s="77"/>
      <c r="BO812" s="77"/>
      <c r="BP812" s="77"/>
      <c r="BQ812" s="77"/>
      <c r="BR812" s="77"/>
      <c r="BS812" s="77"/>
      <c r="BT812" s="77"/>
      <c r="BU812" s="77"/>
      <c r="BV812" s="77"/>
      <c r="BW812" s="77"/>
      <c r="BX812" s="77"/>
      <c r="BY812" s="77"/>
      <c r="BZ812" s="77"/>
      <c r="CA812" s="77"/>
      <c r="CB812" s="77"/>
      <c r="CC812" s="77"/>
      <c r="CD812" s="77"/>
      <c r="CE812" s="77"/>
      <c r="CF812" s="77"/>
      <c r="CG812" s="77"/>
      <c r="CH812" s="77"/>
      <c r="CI812" s="77"/>
      <c r="CJ812" s="77"/>
      <c r="CK812" s="77"/>
      <c r="CL812" s="77"/>
      <c r="CM812" s="77"/>
      <c r="CN812" s="77"/>
      <c r="CO812" s="77"/>
      <c r="CP812" s="77"/>
    </row>
    <row r="813" spans="1:109" s="42" customFormat="1" x14ac:dyDescent="0.25">
      <c r="A813" s="124" t="s">
        <v>376</v>
      </c>
      <c r="B813" s="94"/>
      <c r="C813" s="95" t="s">
        <v>167</v>
      </c>
      <c r="D813" s="133"/>
      <c r="E813" s="134"/>
      <c r="F813" s="97">
        <v>5.8</v>
      </c>
      <c r="G813" s="96">
        <v>5</v>
      </c>
      <c r="H813" s="97">
        <v>2.6</v>
      </c>
      <c r="I813" s="97">
        <v>78</v>
      </c>
      <c r="J813" s="297" t="s">
        <v>338</v>
      </c>
      <c r="K813" s="79"/>
      <c r="L813" s="79"/>
      <c r="M813" s="79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  <c r="AF813" s="77"/>
      <c r="AG813" s="77"/>
      <c r="AH813" s="77"/>
      <c r="AI813" s="77"/>
      <c r="AJ813" s="77"/>
      <c r="AK813" s="77"/>
      <c r="AL813" s="77"/>
      <c r="AM813" s="77"/>
      <c r="AN813" s="77"/>
      <c r="AO813" s="77"/>
      <c r="AP813" s="77"/>
      <c r="AQ813" s="77"/>
      <c r="AR813" s="77"/>
      <c r="AS813" s="77"/>
      <c r="AT813" s="77"/>
      <c r="AU813" s="77"/>
      <c r="AV813" s="77"/>
      <c r="AW813" s="77"/>
      <c r="AX813" s="77"/>
      <c r="AY813" s="77"/>
      <c r="AZ813" s="77"/>
      <c r="BA813" s="77"/>
      <c r="BB813" s="77"/>
      <c r="BC813" s="77"/>
      <c r="BD813" s="77"/>
      <c r="BE813" s="77"/>
      <c r="BF813" s="77"/>
      <c r="BG813" s="77"/>
      <c r="BH813" s="77"/>
      <c r="BI813" s="77"/>
      <c r="BJ813" s="77"/>
      <c r="BK813" s="77"/>
      <c r="BL813" s="77"/>
      <c r="BM813" s="77"/>
      <c r="BN813" s="77"/>
      <c r="BO813" s="77"/>
      <c r="BP813" s="77"/>
      <c r="BQ813" s="77"/>
      <c r="BR813" s="77"/>
      <c r="BS813" s="77"/>
      <c r="BT813" s="77"/>
      <c r="BU813" s="77"/>
      <c r="BV813" s="77"/>
      <c r="BW813" s="77"/>
      <c r="BX813" s="77"/>
      <c r="BY813" s="77"/>
      <c r="BZ813" s="77"/>
      <c r="CA813" s="77"/>
      <c r="CB813" s="77"/>
      <c r="CC813" s="77"/>
      <c r="CD813" s="77"/>
      <c r="CE813" s="77"/>
      <c r="CF813" s="77"/>
      <c r="CG813" s="77"/>
      <c r="CH813" s="77"/>
      <c r="CI813" s="77"/>
      <c r="CJ813" s="77"/>
      <c r="CK813" s="77"/>
      <c r="CL813" s="77"/>
      <c r="CM813" s="77"/>
      <c r="CN813" s="77"/>
      <c r="CO813" s="77"/>
      <c r="CP813" s="77"/>
    </row>
    <row r="814" spans="1:109" s="42" customFormat="1" x14ac:dyDescent="0.25">
      <c r="A814" s="379"/>
      <c r="B814" s="196" t="s">
        <v>337</v>
      </c>
      <c r="C814" s="192"/>
      <c r="D814" s="97">
        <v>75.87</v>
      </c>
      <c r="E814" s="134">
        <v>56.9</v>
      </c>
      <c r="F814" s="97"/>
      <c r="G814" s="96"/>
      <c r="H814" s="97"/>
      <c r="I814" s="97"/>
      <c r="J814" s="89"/>
      <c r="K814" s="79"/>
      <c r="L814" s="79"/>
      <c r="M814" s="79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  <c r="AF814" s="77"/>
      <c r="AG814" s="77"/>
      <c r="AH814" s="77"/>
      <c r="AI814" s="77"/>
      <c r="AJ814" s="77"/>
      <c r="AK814" s="77"/>
      <c r="AL814" s="77"/>
      <c r="AM814" s="77"/>
      <c r="AN814" s="77"/>
      <c r="AO814" s="77"/>
      <c r="AP814" s="77"/>
      <c r="AQ814" s="77"/>
      <c r="AR814" s="77"/>
      <c r="AS814" s="77"/>
      <c r="AT814" s="77"/>
      <c r="AU814" s="77"/>
      <c r="AV814" s="77"/>
      <c r="AW814" s="77"/>
      <c r="AX814" s="77"/>
      <c r="AY814" s="77"/>
      <c r="AZ814" s="77"/>
      <c r="BA814" s="77"/>
      <c r="BB814" s="77"/>
      <c r="BC814" s="77"/>
      <c r="BD814" s="77"/>
      <c r="BE814" s="77"/>
      <c r="BF814" s="77"/>
      <c r="BG814" s="77"/>
      <c r="BH814" s="77"/>
      <c r="BI814" s="77"/>
      <c r="BJ814" s="77"/>
      <c r="BK814" s="77"/>
      <c r="BL814" s="77"/>
      <c r="BM814" s="77"/>
      <c r="BN814" s="77"/>
      <c r="BO814" s="77"/>
      <c r="BP814" s="77"/>
      <c r="BQ814" s="77"/>
      <c r="BR814" s="77"/>
      <c r="BS814" s="77"/>
      <c r="BT814" s="77"/>
      <c r="BU814" s="77"/>
      <c r="BV814" s="77"/>
      <c r="BW814" s="77"/>
      <c r="BX814" s="77"/>
      <c r="BY814" s="77"/>
      <c r="BZ814" s="77"/>
      <c r="CA814" s="77"/>
      <c r="CB814" s="77"/>
      <c r="CC814" s="77"/>
      <c r="CD814" s="77"/>
      <c r="CE814" s="77"/>
      <c r="CF814" s="77"/>
      <c r="CG814" s="77"/>
      <c r="CH814" s="77"/>
      <c r="CI814" s="77"/>
      <c r="CJ814" s="77"/>
      <c r="CK814" s="77"/>
      <c r="CL814" s="77"/>
      <c r="CM814" s="77"/>
      <c r="CN814" s="77"/>
      <c r="CO814" s="77"/>
      <c r="CP814" s="77"/>
    </row>
    <row r="815" spans="1:109" s="42" customFormat="1" x14ac:dyDescent="0.25">
      <c r="A815" s="379"/>
      <c r="B815" s="94" t="s">
        <v>34</v>
      </c>
      <c r="C815" s="95"/>
      <c r="D815" s="96">
        <v>5.3</v>
      </c>
      <c r="E815" s="97">
        <v>5.3</v>
      </c>
      <c r="F815" s="96"/>
      <c r="G815" s="97"/>
      <c r="H815" s="96"/>
      <c r="I815" s="190"/>
      <c r="J815" s="297"/>
      <c r="K815" s="79"/>
      <c r="L815" s="79"/>
      <c r="M815" s="79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  <c r="AF815" s="77"/>
      <c r="AG815" s="77"/>
      <c r="AH815" s="77"/>
      <c r="AI815" s="77"/>
      <c r="AJ815" s="77"/>
      <c r="AK815" s="77"/>
      <c r="AL815" s="77"/>
      <c r="AM815" s="77"/>
      <c r="AN815" s="77"/>
      <c r="AO815" s="77"/>
      <c r="AP815" s="77"/>
      <c r="AQ815" s="77"/>
      <c r="AR815" s="77"/>
      <c r="AS815" s="77"/>
      <c r="AT815" s="77"/>
      <c r="AU815" s="77"/>
      <c r="AV815" s="77"/>
      <c r="AW815" s="77"/>
      <c r="AX815" s="77"/>
      <c r="AY815" s="77"/>
      <c r="AZ815" s="77"/>
      <c r="BA815" s="77"/>
      <c r="BB815" s="77"/>
      <c r="BC815" s="77"/>
      <c r="BD815" s="77"/>
      <c r="BE815" s="77"/>
      <c r="BF815" s="77"/>
      <c r="BG815" s="77"/>
      <c r="BH815" s="77"/>
      <c r="BI815" s="77"/>
      <c r="BJ815" s="77"/>
      <c r="BK815" s="77"/>
      <c r="BL815" s="77"/>
      <c r="BM815" s="77"/>
      <c r="BN815" s="77"/>
      <c r="BO815" s="77"/>
      <c r="BP815" s="77"/>
      <c r="BQ815" s="77"/>
      <c r="BR815" s="77"/>
      <c r="BS815" s="77"/>
      <c r="BT815" s="77"/>
      <c r="BU815" s="77"/>
      <c r="BV815" s="77"/>
      <c r="BW815" s="77"/>
      <c r="BX815" s="77"/>
      <c r="BY815" s="77"/>
      <c r="BZ815" s="77"/>
      <c r="CA815" s="77"/>
      <c r="CB815" s="77"/>
      <c r="CC815" s="77"/>
      <c r="CD815" s="77"/>
      <c r="CE815" s="77"/>
      <c r="CF815" s="77"/>
      <c r="CG815" s="77"/>
      <c r="CH815" s="77"/>
      <c r="CI815" s="77"/>
      <c r="CJ815" s="77"/>
      <c r="CK815" s="77"/>
      <c r="CL815" s="77"/>
      <c r="CM815" s="77"/>
      <c r="CN815" s="77"/>
      <c r="CO815" s="77"/>
      <c r="CP815" s="77"/>
    </row>
    <row r="816" spans="1:109" s="42" customFormat="1" x14ac:dyDescent="0.25">
      <c r="A816" s="379"/>
      <c r="B816" s="94" t="s">
        <v>44</v>
      </c>
      <c r="C816" s="95"/>
      <c r="D816" s="96">
        <v>2</v>
      </c>
      <c r="E816" s="97">
        <v>2</v>
      </c>
      <c r="F816" s="96"/>
      <c r="G816" s="97"/>
      <c r="H816" s="96"/>
      <c r="I816" s="190"/>
      <c r="J816" s="297"/>
      <c r="K816" s="79"/>
      <c r="L816" s="79"/>
      <c r="M816" s="79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  <c r="AF816" s="77"/>
      <c r="AG816" s="77"/>
      <c r="AH816" s="77"/>
      <c r="AI816" s="77"/>
      <c r="AJ816" s="77"/>
      <c r="AK816" s="77"/>
      <c r="AL816" s="77"/>
      <c r="AM816" s="77"/>
      <c r="AN816" s="77"/>
      <c r="AO816" s="77"/>
      <c r="AP816" s="77"/>
      <c r="AQ816" s="77"/>
      <c r="AR816" s="77"/>
      <c r="AS816" s="77"/>
      <c r="AT816" s="77"/>
      <c r="AU816" s="77"/>
      <c r="AV816" s="77"/>
      <c r="AW816" s="77"/>
      <c r="AX816" s="77"/>
      <c r="AY816" s="77"/>
      <c r="AZ816" s="77"/>
      <c r="BA816" s="77"/>
      <c r="BB816" s="77"/>
      <c r="BC816" s="77"/>
      <c r="BD816" s="77"/>
      <c r="BE816" s="77"/>
      <c r="BF816" s="77"/>
      <c r="BG816" s="77"/>
      <c r="BH816" s="77"/>
      <c r="BI816" s="77"/>
      <c r="BJ816" s="77"/>
      <c r="BK816" s="77"/>
      <c r="BL816" s="77"/>
      <c r="BM816" s="77"/>
      <c r="BN816" s="77"/>
      <c r="BO816" s="77"/>
      <c r="BP816" s="77"/>
      <c r="BQ816" s="77"/>
      <c r="BR816" s="77"/>
      <c r="BS816" s="77"/>
      <c r="BT816" s="77"/>
      <c r="BU816" s="77"/>
      <c r="BV816" s="77"/>
      <c r="BW816" s="77"/>
      <c r="BX816" s="77"/>
      <c r="BY816" s="77"/>
      <c r="BZ816" s="77"/>
      <c r="CA816" s="77"/>
      <c r="CB816" s="77"/>
      <c r="CC816" s="77"/>
      <c r="CD816" s="77"/>
      <c r="CE816" s="77"/>
      <c r="CF816" s="77"/>
      <c r="CG816" s="77"/>
      <c r="CH816" s="77"/>
      <c r="CI816" s="77"/>
      <c r="CJ816" s="77"/>
      <c r="CK816" s="77"/>
      <c r="CL816" s="77"/>
      <c r="CM816" s="77"/>
      <c r="CN816" s="77"/>
      <c r="CO816" s="77"/>
      <c r="CP816" s="77"/>
    </row>
    <row r="817" spans="1:94" s="25" customFormat="1" x14ac:dyDescent="0.25">
      <c r="A817" s="379"/>
      <c r="B817" s="94" t="s">
        <v>32</v>
      </c>
      <c r="C817" s="95"/>
      <c r="D817" s="96">
        <v>4.6500000000000004</v>
      </c>
      <c r="E817" s="97">
        <v>3.5</v>
      </c>
      <c r="F817" s="96"/>
      <c r="G817" s="97"/>
      <c r="H817" s="96"/>
      <c r="I817" s="190"/>
      <c r="J817" s="297"/>
      <c r="K817" s="79"/>
      <c r="L817" s="79"/>
      <c r="M817" s="79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  <c r="AA817" s="75"/>
      <c r="AB817" s="75"/>
      <c r="AC817" s="75"/>
      <c r="AD817" s="75"/>
      <c r="AE817" s="75"/>
      <c r="AF817" s="75"/>
      <c r="AG817" s="75"/>
      <c r="AH817" s="75"/>
      <c r="AI817" s="75"/>
      <c r="AJ817" s="75"/>
      <c r="AK817" s="75"/>
      <c r="AL817" s="75"/>
      <c r="AM817" s="75"/>
      <c r="AN817" s="75"/>
      <c r="AO817" s="75"/>
      <c r="AP817" s="75"/>
      <c r="AQ817" s="75"/>
      <c r="AR817" s="75"/>
      <c r="AS817" s="75"/>
      <c r="AT817" s="75"/>
      <c r="AU817" s="75"/>
      <c r="AV817" s="75"/>
      <c r="AW817" s="75"/>
      <c r="AX817" s="75"/>
      <c r="AY817" s="75"/>
      <c r="AZ817" s="75"/>
      <c r="BA817" s="75"/>
      <c r="BB817" s="75"/>
      <c r="BC817" s="75"/>
      <c r="BD817" s="75"/>
      <c r="BE817" s="75"/>
      <c r="BF817" s="75"/>
      <c r="BG817" s="75"/>
      <c r="BH817" s="75"/>
      <c r="BI817" s="75"/>
      <c r="BJ817" s="75"/>
      <c r="BK817" s="75"/>
      <c r="BL817" s="75"/>
      <c r="BM817" s="75"/>
      <c r="BN817" s="75"/>
      <c r="BO817" s="75"/>
      <c r="BP817" s="75"/>
      <c r="BQ817" s="75"/>
      <c r="BR817" s="75"/>
      <c r="BS817" s="75"/>
      <c r="BT817" s="75"/>
      <c r="BU817" s="75"/>
      <c r="BV817" s="75"/>
      <c r="BW817" s="75"/>
      <c r="BX817" s="75"/>
      <c r="BY817" s="75"/>
      <c r="BZ817" s="75"/>
      <c r="CA817" s="75"/>
      <c r="CB817" s="75"/>
      <c r="CC817" s="75"/>
      <c r="CD817" s="75"/>
      <c r="CE817" s="75"/>
      <c r="CF817" s="75"/>
      <c r="CG817" s="75"/>
      <c r="CH817" s="75"/>
      <c r="CI817" s="75"/>
      <c r="CJ817" s="75"/>
      <c r="CK817" s="75"/>
      <c r="CL817" s="75"/>
      <c r="CM817" s="75"/>
      <c r="CN817" s="75"/>
      <c r="CO817" s="75"/>
      <c r="CP817" s="75"/>
    </row>
    <row r="818" spans="1:94" s="25" customFormat="1" x14ac:dyDescent="0.25">
      <c r="A818" s="379"/>
      <c r="B818" s="94" t="s">
        <v>33</v>
      </c>
      <c r="C818" s="95"/>
      <c r="D818" s="96">
        <v>1.07</v>
      </c>
      <c r="E818" s="97">
        <v>0.9</v>
      </c>
      <c r="F818" s="96"/>
      <c r="G818" s="97"/>
      <c r="H818" s="96"/>
      <c r="I818" s="190"/>
      <c r="J818" s="297"/>
      <c r="K818" s="79"/>
      <c r="L818" s="79"/>
      <c r="M818" s="79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  <c r="AB818" s="75"/>
      <c r="AC818" s="75"/>
      <c r="AD818" s="75"/>
      <c r="AE818" s="75"/>
      <c r="AF818" s="75"/>
      <c r="AG818" s="75"/>
      <c r="AH818" s="75"/>
      <c r="AI818" s="75"/>
      <c r="AJ818" s="75"/>
      <c r="AK818" s="75"/>
      <c r="AL818" s="75"/>
      <c r="AM818" s="75"/>
      <c r="AN818" s="75"/>
      <c r="AO818" s="75"/>
      <c r="AP818" s="75"/>
      <c r="AQ818" s="75"/>
      <c r="AR818" s="75"/>
      <c r="AS818" s="75"/>
      <c r="AT818" s="75"/>
      <c r="AU818" s="75"/>
      <c r="AV818" s="75"/>
      <c r="AW818" s="75"/>
      <c r="AX818" s="75"/>
      <c r="AY818" s="75"/>
      <c r="AZ818" s="75"/>
      <c r="BA818" s="75"/>
      <c r="BB818" s="75"/>
      <c r="BC818" s="75"/>
      <c r="BD818" s="75"/>
      <c r="BE818" s="75"/>
      <c r="BF818" s="75"/>
      <c r="BG818" s="75"/>
      <c r="BH818" s="75"/>
      <c r="BI818" s="75"/>
      <c r="BJ818" s="75"/>
      <c r="BK818" s="75"/>
      <c r="BL818" s="75"/>
      <c r="BM818" s="75"/>
      <c r="BN818" s="75"/>
      <c r="BO818" s="75"/>
      <c r="BP818" s="75"/>
      <c r="BQ818" s="75"/>
      <c r="BR818" s="75"/>
      <c r="BS818" s="75"/>
      <c r="BT818" s="75"/>
      <c r="BU818" s="75"/>
      <c r="BV818" s="75"/>
      <c r="BW818" s="75"/>
      <c r="BX818" s="75"/>
      <c r="BY818" s="75"/>
      <c r="BZ818" s="75"/>
      <c r="CA818" s="75"/>
      <c r="CB818" s="75"/>
      <c r="CC818" s="75"/>
      <c r="CD818" s="75"/>
      <c r="CE818" s="75"/>
      <c r="CF818" s="75"/>
      <c r="CG818" s="75"/>
      <c r="CH818" s="75"/>
      <c r="CI818" s="75"/>
      <c r="CJ818" s="75"/>
      <c r="CK818" s="75"/>
      <c r="CL818" s="75"/>
      <c r="CM818" s="75"/>
      <c r="CN818" s="75"/>
      <c r="CO818" s="75"/>
      <c r="CP818" s="75"/>
    </row>
    <row r="819" spans="1:94" s="34" customFormat="1" x14ac:dyDescent="0.25">
      <c r="A819" s="379"/>
      <c r="B819" s="94" t="s">
        <v>43</v>
      </c>
      <c r="C819" s="95"/>
      <c r="D819" s="96">
        <v>1.77</v>
      </c>
      <c r="E819" s="97">
        <v>1.77</v>
      </c>
      <c r="F819" s="96"/>
      <c r="G819" s="97"/>
      <c r="H819" s="96"/>
      <c r="I819" s="190"/>
      <c r="J819" s="297"/>
      <c r="K819" s="79"/>
      <c r="L819" s="79"/>
      <c r="M819" s="79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  <c r="AF819" s="77"/>
      <c r="AG819" s="77"/>
      <c r="AH819" s="77"/>
      <c r="AI819" s="77"/>
      <c r="AJ819" s="77"/>
      <c r="AK819" s="77"/>
      <c r="AL819" s="77"/>
      <c r="AM819" s="77"/>
      <c r="AN819" s="77"/>
      <c r="AO819" s="77"/>
      <c r="AP819" s="77"/>
      <c r="AQ819" s="77"/>
      <c r="AR819" s="77"/>
      <c r="AS819" s="77"/>
      <c r="AT819" s="77"/>
      <c r="AU819" s="77"/>
      <c r="AV819" s="77"/>
      <c r="AW819" s="77"/>
      <c r="AX819" s="77"/>
      <c r="AY819" s="77"/>
      <c r="AZ819" s="77"/>
      <c r="BA819" s="77"/>
      <c r="BB819" s="77"/>
      <c r="BC819" s="77"/>
      <c r="BD819" s="77"/>
      <c r="BE819" s="77"/>
      <c r="BF819" s="77"/>
      <c r="BG819" s="77"/>
      <c r="BH819" s="77"/>
      <c r="BI819" s="77"/>
      <c r="BJ819" s="77"/>
      <c r="BK819" s="77"/>
      <c r="BL819" s="77"/>
      <c r="BM819" s="77"/>
      <c r="BN819" s="77"/>
      <c r="BO819" s="77"/>
      <c r="BP819" s="77"/>
      <c r="BQ819" s="77"/>
      <c r="BR819" s="77"/>
      <c r="BS819" s="77"/>
      <c r="BT819" s="77"/>
      <c r="BU819" s="77"/>
      <c r="BV819" s="77"/>
      <c r="BW819" s="77"/>
      <c r="BX819" s="77"/>
      <c r="BY819" s="77"/>
      <c r="BZ819" s="77"/>
      <c r="CA819" s="77"/>
      <c r="CB819" s="77"/>
      <c r="CC819" s="77"/>
      <c r="CD819" s="77"/>
      <c r="CE819" s="77"/>
      <c r="CF819" s="77"/>
      <c r="CG819" s="77"/>
      <c r="CH819" s="77"/>
      <c r="CI819" s="77"/>
      <c r="CJ819" s="77"/>
      <c r="CK819" s="77"/>
      <c r="CL819" s="77"/>
      <c r="CM819" s="77"/>
      <c r="CN819" s="77"/>
      <c r="CO819" s="77"/>
      <c r="CP819" s="77"/>
    </row>
    <row r="820" spans="1:94" s="34" customFormat="1" x14ac:dyDescent="0.25">
      <c r="A820" s="379"/>
      <c r="B820" s="94" t="s">
        <v>18</v>
      </c>
      <c r="C820" s="95"/>
      <c r="D820" s="96">
        <v>0.4</v>
      </c>
      <c r="E820" s="97">
        <v>0.4</v>
      </c>
      <c r="F820" s="96"/>
      <c r="G820" s="97"/>
      <c r="H820" s="96"/>
      <c r="I820" s="190"/>
      <c r="J820" s="297"/>
      <c r="K820" s="79"/>
      <c r="L820" s="79"/>
      <c r="M820" s="79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  <c r="AF820" s="77"/>
      <c r="AG820" s="77"/>
      <c r="AH820" s="77"/>
      <c r="AI820" s="77"/>
      <c r="AJ820" s="77"/>
      <c r="AK820" s="77"/>
      <c r="AL820" s="77"/>
      <c r="AM820" s="77"/>
      <c r="AN820" s="77"/>
      <c r="AO820" s="77"/>
      <c r="AP820" s="77"/>
      <c r="AQ820" s="77"/>
      <c r="AR820" s="77"/>
      <c r="AS820" s="77"/>
      <c r="AT820" s="77"/>
      <c r="AU820" s="77"/>
      <c r="AV820" s="77"/>
      <c r="AW820" s="77"/>
      <c r="AX820" s="77"/>
      <c r="AY820" s="77"/>
      <c r="AZ820" s="77"/>
      <c r="BA820" s="77"/>
      <c r="BB820" s="77"/>
      <c r="BC820" s="77"/>
      <c r="BD820" s="77"/>
      <c r="BE820" s="77"/>
      <c r="BF820" s="77"/>
      <c r="BG820" s="77"/>
      <c r="BH820" s="77"/>
      <c r="BI820" s="77"/>
      <c r="BJ820" s="77"/>
      <c r="BK820" s="77"/>
      <c r="BL820" s="77"/>
      <c r="BM820" s="77"/>
      <c r="BN820" s="77"/>
      <c r="BO820" s="77"/>
      <c r="BP820" s="77"/>
      <c r="BQ820" s="77"/>
      <c r="BR820" s="77"/>
      <c r="BS820" s="77"/>
      <c r="BT820" s="77"/>
      <c r="BU820" s="77"/>
      <c r="BV820" s="77"/>
      <c r="BW820" s="77"/>
      <c r="BX820" s="77"/>
      <c r="BY820" s="77"/>
      <c r="BZ820" s="77"/>
      <c r="CA820" s="77"/>
      <c r="CB820" s="77"/>
      <c r="CC820" s="77"/>
      <c r="CD820" s="77"/>
      <c r="CE820" s="77"/>
      <c r="CF820" s="77"/>
      <c r="CG820" s="77"/>
      <c r="CH820" s="77"/>
      <c r="CI820" s="77"/>
      <c r="CJ820" s="77"/>
      <c r="CK820" s="77"/>
      <c r="CL820" s="77"/>
      <c r="CM820" s="77"/>
      <c r="CN820" s="77"/>
      <c r="CO820" s="77"/>
      <c r="CP820" s="77"/>
    </row>
    <row r="821" spans="1:94" s="34" customFormat="1" x14ac:dyDescent="0.25">
      <c r="A821" s="379"/>
      <c r="B821" s="94" t="s">
        <v>19</v>
      </c>
      <c r="C821" s="95"/>
      <c r="D821" s="96">
        <v>0.8</v>
      </c>
      <c r="E821" s="97">
        <v>0.8</v>
      </c>
      <c r="F821" s="96"/>
      <c r="G821" s="97"/>
      <c r="H821" s="96"/>
      <c r="I821" s="190"/>
      <c r="J821" s="297"/>
      <c r="K821" s="79"/>
      <c r="L821" s="79"/>
      <c r="M821" s="79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  <c r="AF821" s="77"/>
      <c r="AG821" s="77"/>
      <c r="AH821" s="77"/>
      <c r="AI821" s="77"/>
      <c r="AJ821" s="77"/>
      <c r="AK821" s="77"/>
      <c r="AL821" s="77"/>
      <c r="AM821" s="77"/>
      <c r="AN821" s="77"/>
      <c r="AO821" s="77"/>
      <c r="AP821" s="77"/>
      <c r="AQ821" s="77"/>
      <c r="AR821" s="77"/>
      <c r="AS821" s="77"/>
      <c r="AT821" s="77"/>
      <c r="AU821" s="77"/>
      <c r="AV821" s="77"/>
      <c r="AW821" s="77"/>
      <c r="AX821" s="77"/>
      <c r="AY821" s="77"/>
      <c r="AZ821" s="77"/>
      <c r="BA821" s="77"/>
      <c r="BB821" s="77"/>
      <c r="BC821" s="77"/>
      <c r="BD821" s="77"/>
      <c r="BE821" s="77"/>
      <c r="BF821" s="77"/>
      <c r="BG821" s="77"/>
      <c r="BH821" s="77"/>
      <c r="BI821" s="77"/>
      <c r="BJ821" s="77"/>
      <c r="BK821" s="77"/>
      <c r="BL821" s="77"/>
      <c r="BM821" s="77"/>
      <c r="BN821" s="77"/>
      <c r="BO821" s="77"/>
      <c r="BP821" s="77"/>
      <c r="BQ821" s="77"/>
      <c r="BR821" s="77"/>
      <c r="BS821" s="77"/>
      <c r="BT821" s="77"/>
      <c r="BU821" s="77"/>
      <c r="BV821" s="77"/>
      <c r="BW821" s="77"/>
      <c r="BX821" s="77"/>
      <c r="BY821" s="77"/>
      <c r="BZ821" s="77"/>
      <c r="CA821" s="77"/>
      <c r="CB821" s="77"/>
      <c r="CC821" s="77"/>
      <c r="CD821" s="77"/>
      <c r="CE821" s="77"/>
      <c r="CF821" s="77"/>
      <c r="CG821" s="77"/>
      <c r="CH821" s="77"/>
      <c r="CI821" s="77"/>
      <c r="CJ821" s="77"/>
      <c r="CK821" s="77"/>
      <c r="CL821" s="77"/>
      <c r="CM821" s="77"/>
      <c r="CN821" s="77"/>
      <c r="CO821" s="77"/>
      <c r="CP821" s="77"/>
    </row>
    <row r="822" spans="1:94" s="56" customFormat="1" ht="15.75" x14ac:dyDescent="0.25">
      <c r="A822" s="379" t="s">
        <v>252</v>
      </c>
      <c r="B822" s="94"/>
      <c r="C822" s="95">
        <v>110</v>
      </c>
      <c r="D822" s="95"/>
      <c r="E822" s="100"/>
      <c r="F822" s="95">
        <v>4.4000000000000004</v>
      </c>
      <c r="G822" s="100">
        <v>4</v>
      </c>
      <c r="H822" s="95">
        <v>17.8</v>
      </c>
      <c r="I822" s="100">
        <v>125</v>
      </c>
      <c r="J822" s="297" t="s">
        <v>253</v>
      </c>
      <c r="K822" s="79"/>
      <c r="L822" s="79"/>
      <c r="M822" s="79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  <c r="CC822" s="60"/>
      <c r="CD822" s="60"/>
      <c r="CE822" s="60"/>
      <c r="CF822" s="60"/>
      <c r="CG822" s="60"/>
      <c r="CH822" s="60"/>
      <c r="CI822" s="60"/>
      <c r="CJ822" s="60"/>
      <c r="CK822" s="60"/>
      <c r="CL822" s="60"/>
      <c r="CM822" s="60"/>
      <c r="CN822" s="60"/>
      <c r="CO822" s="60"/>
      <c r="CP822" s="60"/>
    </row>
    <row r="823" spans="1:94" s="56" customFormat="1" ht="15.75" x14ac:dyDescent="0.25">
      <c r="A823" s="379"/>
      <c r="B823" s="94" t="s">
        <v>68</v>
      </c>
      <c r="C823" s="95"/>
      <c r="D823" s="95">
        <v>31.9</v>
      </c>
      <c r="E823" s="100">
        <v>31.9</v>
      </c>
      <c r="F823" s="95"/>
      <c r="G823" s="100"/>
      <c r="H823" s="95"/>
      <c r="I823" s="100"/>
      <c r="J823" s="297"/>
      <c r="K823" s="79"/>
      <c r="L823" s="79"/>
      <c r="M823" s="79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  <c r="CC823" s="60"/>
      <c r="CD823" s="60"/>
      <c r="CE823" s="60"/>
      <c r="CF823" s="60"/>
      <c r="CG823" s="60"/>
      <c r="CH823" s="60"/>
      <c r="CI823" s="60"/>
      <c r="CJ823" s="60"/>
      <c r="CK823" s="60"/>
      <c r="CL823" s="60"/>
      <c r="CM823" s="60"/>
      <c r="CN823" s="60"/>
      <c r="CO823" s="60"/>
      <c r="CP823" s="60"/>
    </row>
    <row r="824" spans="1:94" s="56" customFormat="1" ht="15.75" x14ac:dyDescent="0.25">
      <c r="A824" s="379"/>
      <c r="B824" s="94" t="s">
        <v>17</v>
      </c>
      <c r="C824" s="95"/>
      <c r="D824" s="95">
        <v>68.2</v>
      </c>
      <c r="E824" s="100">
        <v>68.2</v>
      </c>
      <c r="F824" s="95"/>
      <c r="G824" s="100"/>
      <c r="H824" s="95"/>
      <c r="I824" s="100"/>
      <c r="J824" s="297"/>
      <c r="K824" s="79"/>
      <c r="L824" s="79"/>
      <c r="M824" s="79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  <c r="CC824" s="60"/>
      <c r="CD824" s="60"/>
      <c r="CE824" s="60"/>
      <c r="CF824" s="60"/>
      <c r="CG824" s="60"/>
      <c r="CH824" s="60"/>
      <c r="CI824" s="60"/>
      <c r="CJ824" s="60"/>
      <c r="CK824" s="60"/>
      <c r="CL824" s="60"/>
      <c r="CM824" s="60"/>
      <c r="CN824" s="60"/>
      <c r="CO824" s="60"/>
      <c r="CP824" s="60"/>
    </row>
    <row r="825" spans="1:94" s="56" customFormat="1" ht="15.75" x14ac:dyDescent="0.25">
      <c r="A825" s="379"/>
      <c r="B825" s="94" t="s">
        <v>254</v>
      </c>
      <c r="C825" s="95"/>
      <c r="D825" s="95"/>
      <c r="E825" s="100">
        <v>90.5</v>
      </c>
      <c r="F825" s="95"/>
      <c r="G825" s="100"/>
      <c r="H825" s="95"/>
      <c r="I825" s="100"/>
      <c r="J825" s="297"/>
      <c r="K825" s="79"/>
      <c r="L825" s="79"/>
      <c r="M825" s="79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0"/>
      <c r="BN825" s="60"/>
      <c r="BO825" s="60"/>
      <c r="BP825" s="60"/>
      <c r="BQ825" s="60"/>
      <c r="BR825" s="60"/>
      <c r="BS825" s="60"/>
      <c r="BT825" s="60"/>
      <c r="BU825" s="60"/>
      <c r="BV825" s="60"/>
      <c r="BW825" s="60"/>
      <c r="BX825" s="60"/>
      <c r="BY825" s="60"/>
      <c r="BZ825" s="60"/>
      <c r="CA825" s="60"/>
      <c r="CB825" s="60"/>
      <c r="CC825" s="60"/>
      <c r="CD825" s="60"/>
      <c r="CE825" s="60"/>
      <c r="CF825" s="60"/>
      <c r="CG825" s="60"/>
      <c r="CH825" s="60"/>
      <c r="CI825" s="60"/>
      <c r="CJ825" s="60"/>
      <c r="CK825" s="60"/>
      <c r="CL825" s="60"/>
      <c r="CM825" s="60"/>
      <c r="CN825" s="60"/>
      <c r="CO825" s="60"/>
      <c r="CP825" s="60"/>
    </row>
    <row r="826" spans="1:94" s="56" customFormat="1" ht="15.75" x14ac:dyDescent="0.25">
      <c r="A826" s="379"/>
      <c r="B826" s="94" t="s">
        <v>20</v>
      </c>
      <c r="C826" s="95"/>
      <c r="D826" s="95">
        <v>4</v>
      </c>
      <c r="E826" s="100">
        <v>4</v>
      </c>
      <c r="F826" s="95"/>
      <c r="G826" s="100"/>
      <c r="H826" s="95"/>
      <c r="I826" s="100"/>
      <c r="J826" s="297"/>
      <c r="K826" s="79"/>
      <c r="L826" s="79"/>
      <c r="M826" s="79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0"/>
      <c r="BN826" s="60"/>
      <c r="BO826" s="60"/>
      <c r="BP826" s="60"/>
      <c r="BQ826" s="60"/>
      <c r="BR826" s="60"/>
      <c r="BS826" s="60"/>
      <c r="BT826" s="60"/>
      <c r="BU826" s="60"/>
      <c r="BV826" s="60"/>
      <c r="BW826" s="60"/>
      <c r="BX826" s="60"/>
      <c r="BY826" s="60"/>
      <c r="BZ826" s="60"/>
      <c r="CA826" s="60"/>
      <c r="CB826" s="60"/>
      <c r="CC826" s="60"/>
      <c r="CD826" s="60"/>
      <c r="CE826" s="60"/>
      <c r="CF826" s="60"/>
      <c r="CG826" s="60"/>
      <c r="CH826" s="60"/>
      <c r="CI826" s="60"/>
      <c r="CJ826" s="60"/>
      <c r="CK826" s="60"/>
      <c r="CL826" s="60"/>
      <c r="CM826" s="60"/>
      <c r="CN826" s="60"/>
      <c r="CO826" s="60"/>
      <c r="CP826" s="60"/>
    </row>
    <row r="827" spans="1:94" s="56" customFormat="1" ht="15.75" x14ac:dyDescent="0.25">
      <c r="A827" s="379"/>
      <c r="B827" s="94" t="s">
        <v>32</v>
      </c>
      <c r="C827" s="95"/>
      <c r="D827" s="95">
        <v>14.63</v>
      </c>
      <c r="E827" s="100">
        <v>11</v>
      </c>
      <c r="F827" s="95"/>
      <c r="G827" s="100"/>
      <c r="H827" s="95"/>
      <c r="I827" s="100"/>
      <c r="J827" s="297"/>
      <c r="K827" s="79"/>
      <c r="L827" s="79"/>
      <c r="M827" s="79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  <c r="CC827" s="60"/>
      <c r="CD827" s="60"/>
      <c r="CE827" s="60"/>
      <c r="CF827" s="60"/>
      <c r="CG827" s="60"/>
      <c r="CH827" s="60"/>
      <c r="CI827" s="60"/>
      <c r="CJ827" s="60"/>
      <c r="CK827" s="60"/>
      <c r="CL827" s="60"/>
      <c r="CM827" s="60"/>
      <c r="CN827" s="60"/>
      <c r="CO827" s="60"/>
      <c r="CP827" s="60"/>
    </row>
    <row r="828" spans="1:94" s="56" customFormat="1" ht="30" x14ac:dyDescent="0.25">
      <c r="A828" s="379"/>
      <c r="B828" s="94" t="s">
        <v>255</v>
      </c>
      <c r="C828" s="192"/>
      <c r="D828" s="95"/>
      <c r="E828" s="100">
        <v>6.2</v>
      </c>
      <c r="F828" s="95"/>
      <c r="G828" s="100"/>
      <c r="H828" s="95"/>
      <c r="I828" s="100"/>
      <c r="J828" s="297"/>
      <c r="K828" s="79"/>
      <c r="L828" s="79"/>
      <c r="M828" s="79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  <c r="CC828" s="60"/>
      <c r="CD828" s="60"/>
      <c r="CE828" s="60"/>
      <c r="CF828" s="60"/>
      <c r="CG828" s="60"/>
      <c r="CH828" s="60"/>
      <c r="CI828" s="60"/>
      <c r="CJ828" s="60"/>
      <c r="CK828" s="60"/>
      <c r="CL828" s="60"/>
      <c r="CM828" s="60"/>
      <c r="CN828" s="60"/>
      <c r="CO828" s="60"/>
      <c r="CP828" s="60"/>
    </row>
    <row r="829" spans="1:94" s="56" customFormat="1" ht="15.75" x14ac:dyDescent="0.25">
      <c r="A829" s="379"/>
      <c r="B829" s="94" t="s">
        <v>33</v>
      </c>
      <c r="C829" s="192"/>
      <c r="D829" s="95">
        <v>13.1</v>
      </c>
      <c r="E829" s="100">
        <v>11</v>
      </c>
      <c r="F829" s="95"/>
      <c r="G829" s="100"/>
      <c r="H829" s="95"/>
      <c r="I829" s="100"/>
      <c r="J829" s="297"/>
      <c r="K829" s="79"/>
      <c r="L829" s="79"/>
      <c r="M829" s="79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0"/>
      <c r="BN829" s="60"/>
      <c r="BO829" s="60"/>
      <c r="BP829" s="60"/>
      <c r="BQ829" s="60"/>
      <c r="BR829" s="60"/>
      <c r="BS829" s="60"/>
      <c r="BT829" s="60"/>
      <c r="BU829" s="60"/>
      <c r="BV829" s="60"/>
      <c r="BW829" s="60"/>
      <c r="BX829" s="60"/>
      <c r="BY829" s="60"/>
      <c r="BZ829" s="60"/>
      <c r="CA829" s="60"/>
      <c r="CB829" s="60"/>
      <c r="CC829" s="60"/>
      <c r="CD829" s="60"/>
      <c r="CE829" s="60"/>
      <c r="CF829" s="60"/>
      <c r="CG829" s="60"/>
      <c r="CH829" s="60"/>
      <c r="CI829" s="60"/>
      <c r="CJ829" s="60"/>
      <c r="CK829" s="60"/>
      <c r="CL829" s="60"/>
      <c r="CM829" s="60"/>
      <c r="CN829" s="60"/>
      <c r="CO829" s="60"/>
      <c r="CP829" s="60"/>
    </row>
    <row r="830" spans="1:94" s="56" customFormat="1" ht="30" x14ac:dyDescent="0.25">
      <c r="A830" s="379"/>
      <c r="B830" s="94" t="s">
        <v>256</v>
      </c>
      <c r="C830" s="192"/>
      <c r="D830" s="95"/>
      <c r="E830" s="100">
        <v>5.5</v>
      </c>
      <c r="F830" s="95"/>
      <c r="G830" s="100"/>
      <c r="H830" s="95"/>
      <c r="I830" s="100"/>
      <c r="J830" s="297"/>
      <c r="K830" s="79"/>
      <c r="L830" s="79"/>
      <c r="M830" s="79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  <c r="AT830" s="60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0"/>
      <c r="BN830" s="60"/>
      <c r="BO830" s="60"/>
      <c r="BP830" s="60"/>
      <c r="BQ830" s="60"/>
      <c r="BR830" s="60"/>
      <c r="BS830" s="60"/>
      <c r="BT830" s="60"/>
      <c r="BU830" s="60"/>
      <c r="BV830" s="60"/>
      <c r="BW830" s="60"/>
      <c r="BX830" s="60"/>
      <c r="BY830" s="60"/>
      <c r="BZ830" s="60"/>
      <c r="CA830" s="60"/>
      <c r="CB830" s="60"/>
      <c r="CC830" s="60"/>
      <c r="CD830" s="60"/>
      <c r="CE830" s="60"/>
      <c r="CF830" s="60"/>
      <c r="CG830" s="60"/>
      <c r="CH830" s="60"/>
      <c r="CI830" s="60"/>
      <c r="CJ830" s="60"/>
      <c r="CK830" s="60"/>
      <c r="CL830" s="60"/>
      <c r="CM830" s="60"/>
      <c r="CN830" s="60"/>
      <c r="CO830" s="60"/>
      <c r="CP830" s="60"/>
    </row>
    <row r="831" spans="1:94" s="56" customFormat="1" ht="15.75" x14ac:dyDescent="0.25">
      <c r="A831" s="379"/>
      <c r="B831" s="94" t="s">
        <v>19</v>
      </c>
      <c r="C831" s="192"/>
      <c r="D831" s="95">
        <v>0.2</v>
      </c>
      <c r="E831" s="100">
        <v>0.2</v>
      </c>
      <c r="F831" s="95"/>
      <c r="G831" s="100"/>
      <c r="H831" s="95"/>
      <c r="I831" s="100"/>
      <c r="J831" s="297"/>
      <c r="K831" s="79"/>
      <c r="L831" s="79"/>
      <c r="M831" s="79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  <c r="AT831" s="60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0"/>
      <c r="BN831" s="60"/>
      <c r="BO831" s="60"/>
      <c r="BP831" s="60"/>
      <c r="BQ831" s="60"/>
      <c r="BR831" s="60"/>
      <c r="BS831" s="60"/>
      <c r="BT831" s="60"/>
      <c r="BU831" s="60"/>
      <c r="BV831" s="60"/>
      <c r="BW831" s="60"/>
      <c r="BX831" s="60"/>
      <c r="BY831" s="60"/>
      <c r="BZ831" s="60"/>
      <c r="CA831" s="60"/>
      <c r="CB831" s="60"/>
      <c r="CC831" s="60"/>
      <c r="CD831" s="60"/>
      <c r="CE831" s="60"/>
      <c r="CF831" s="60"/>
      <c r="CG831" s="60"/>
      <c r="CH831" s="60"/>
      <c r="CI831" s="60"/>
      <c r="CJ831" s="60"/>
      <c r="CK831" s="60"/>
      <c r="CL831" s="60"/>
      <c r="CM831" s="60"/>
      <c r="CN831" s="60"/>
      <c r="CO831" s="60"/>
      <c r="CP831" s="60"/>
    </row>
    <row r="832" spans="1:94" s="26" customFormat="1" x14ac:dyDescent="0.25">
      <c r="A832" s="121" t="s">
        <v>45</v>
      </c>
      <c r="B832" s="94"/>
      <c r="C832" s="95">
        <v>150</v>
      </c>
      <c r="D832" s="96"/>
      <c r="E832" s="97"/>
      <c r="F832" s="99">
        <v>0.15</v>
      </c>
      <c r="G832" s="133">
        <v>0.09</v>
      </c>
      <c r="H832" s="134">
        <v>21.5</v>
      </c>
      <c r="I832" s="101">
        <v>87</v>
      </c>
      <c r="J832" s="98" t="s">
        <v>395</v>
      </c>
      <c r="K832" s="79"/>
      <c r="L832" s="79"/>
      <c r="M832" s="79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  <c r="AL832" s="77"/>
      <c r="AM832" s="77"/>
      <c r="AN832" s="77"/>
      <c r="AO832" s="77"/>
      <c r="AP832" s="77"/>
      <c r="AQ832" s="77"/>
      <c r="AR832" s="77"/>
      <c r="AS832" s="77"/>
      <c r="AT832" s="77"/>
      <c r="AU832" s="77"/>
      <c r="AV832" s="77"/>
      <c r="AW832" s="77"/>
      <c r="AX832" s="77"/>
      <c r="AY832" s="77"/>
      <c r="AZ832" s="77"/>
      <c r="BA832" s="77"/>
      <c r="BB832" s="77"/>
      <c r="BC832" s="77"/>
      <c r="BD832" s="77"/>
      <c r="BE832" s="77"/>
      <c r="BF832" s="77"/>
      <c r="BG832" s="77"/>
      <c r="BH832" s="77"/>
      <c r="BI832" s="77"/>
      <c r="BJ832" s="77"/>
      <c r="BK832" s="77"/>
      <c r="BL832" s="77"/>
      <c r="BM832" s="77"/>
      <c r="BN832" s="77"/>
      <c r="BO832" s="77"/>
      <c r="BP832" s="77"/>
      <c r="BQ832" s="77"/>
      <c r="BR832" s="77"/>
      <c r="BS832" s="77"/>
      <c r="BT832" s="77"/>
      <c r="BU832" s="77"/>
      <c r="BV832" s="77"/>
      <c r="BW832" s="77"/>
      <c r="BX832" s="77"/>
      <c r="BY832" s="77"/>
      <c r="BZ832" s="77"/>
      <c r="CA832" s="77"/>
      <c r="CB832" s="77"/>
      <c r="CC832" s="77"/>
      <c r="CD832" s="77"/>
      <c r="CE832" s="77"/>
      <c r="CF832" s="77"/>
      <c r="CG832" s="77"/>
      <c r="CH832" s="77"/>
      <c r="CI832" s="77"/>
      <c r="CJ832" s="77"/>
      <c r="CK832" s="77"/>
      <c r="CL832" s="77"/>
      <c r="CM832" s="77"/>
      <c r="CN832" s="77"/>
      <c r="CO832" s="77"/>
      <c r="CP832" s="77"/>
    </row>
    <row r="833" spans="1:173" s="26" customFormat="1" x14ac:dyDescent="0.25">
      <c r="A833" s="121"/>
      <c r="B833" s="94" t="s">
        <v>396</v>
      </c>
      <c r="C833" s="95"/>
      <c r="D833" s="96">
        <v>15.3</v>
      </c>
      <c r="E833" s="97">
        <v>15</v>
      </c>
      <c r="F833" s="99"/>
      <c r="G833" s="95"/>
      <c r="H833" s="100"/>
      <c r="I833" s="101"/>
      <c r="J833" s="98"/>
      <c r="K833" s="79"/>
      <c r="L833" s="79"/>
      <c r="M833" s="79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  <c r="AL833" s="77"/>
      <c r="AM833" s="77"/>
      <c r="AN833" s="77"/>
      <c r="AO833" s="77"/>
      <c r="AP833" s="77"/>
      <c r="AQ833" s="77"/>
      <c r="AR833" s="77"/>
      <c r="AS833" s="77"/>
      <c r="AT833" s="77"/>
      <c r="AU833" s="77"/>
      <c r="AV833" s="77"/>
      <c r="AW833" s="77"/>
      <c r="AX833" s="77"/>
      <c r="AY833" s="77"/>
      <c r="AZ833" s="77"/>
      <c r="BA833" s="77"/>
      <c r="BB833" s="77"/>
      <c r="BC833" s="77"/>
      <c r="BD833" s="77"/>
      <c r="BE833" s="77"/>
      <c r="BF833" s="77"/>
      <c r="BG833" s="77"/>
      <c r="BH833" s="77"/>
      <c r="BI833" s="77"/>
      <c r="BJ833" s="77"/>
      <c r="BK833" s="77"/>
      <c r="BL833" s="77"/>
      <c r="BM833" s="77"/>
      <c r="BN833" s="77"/>
      <c r="BO833" s="77"/>
      <c r="BP833" s="77"/>
      <c r="BQ833" s="77"/>
      <c r="BR833" s="77"/>
      <c r="BS833" s="77"/>
      <c r="BT833" s="77"/>
      <c r="BU833" s="77"/>
      <c r="BV833" s="77"/>
      <c r="BW833" s="77"/>
      <c r="BX833" s="77"/>
      <c r="BY833" s="77"/>
      <c r="BZ833" s="77"/>
      <c r="CA833" s="77"/>
      <c r="CB833" s="77"/>
      <c r="CC833" s="77"/>
      <c r="CD833" s="77"/>
      <c r="CE833" s="77"/>
      <c r="CF833" s="77"/>
      <c r="CG833" s="77"/>
      <c r="CH833" s="77"/>
      <c r="CI833" s="77"/>
      <c r="CJ833" s="77"/>
      <c r="CK833" s="77"/>
      <c r="CL833" s="77"/>
      <c r="CM833" s="77"/>
      <c r="CN833" s="77"/>
      <c r="CO833" s="77"/>
      <c r="CP833" s="77"/>
    </row>
    <row r="834" spans="1:173" s="26" customFormat="1" x14ac:dyDescent="0.25">
      <c r="A834" s="121"/>
      <c r="B834" s="94" t="s">
        <v>52</v>
      </c>
      <c r="C834" s="95"/>
      <c r="D834" s="96">
        <v>150</v>
      </c>
      <c r="E834" s="97">
        <v>150</v>
      </c>
      <c r="F834" s="99"/>
      <c r="G834" s="95"/>
      <c r="H834" s="100"/>
      <c r="I834" s="101"/>
      <c r="J834" s="98"/>
      <c r="K834" s="79"/>
      <c r="L834" s="79"/>
      <c r="M834" s="79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  <c r="AL834" s="77"/>
      <c r="AM834" s="77"/>
      <c r="AN834" s="77"/>
      <c r="AO834" s="77"/>
      <c r="AP834" s="77"/>
      <c r="AQ834" s="77"/>
      <c r="AR834" s="77"/>
      <c r="AS834" s="77"/>
      <c r="AT834" s="77"/>
      <c r="AU834" s="77"/>
      <c r="AV834" s="77"/>
      <c r="AW834" s="77"/>
      <c r="AX834" s="77"/>
      <c r="AY834" s="77"/>
      <c r="AZ834" s="77"/>
      <c r="BA834" s="77"/>
      <c r="BB834" s="77"/>
      <c r="BC834" s="77"/>
      <c r="BD834" s="77"/>
      <c r="BE834" s="77"/>
      <c r="BF834" s="77"/>
      <c r="BG834" s="77"/>
      <c r="BH834" s="77"/>
      <c r="BI834" s="77"/>
      <c r="BJ834" s="77"/>
      <c r="BK834" s="77"/>
      <c r="BL834" s="77"/>
      <c r="BM834" s="77"/>
      <c r="BN834" s="77"/>
      <c r="BO834" s="77"/>
      <c r="BP834" s="77"/>
      <c r="BQ834" s="77"/>
      <c r="BR834" s="77"/>
      <c r="BS834" s="77"/>
      <c r="BT834" s="77"/>
      <c r="BU834" s="77"/>
      <c r="BV834" s="77"/>
      <c r="BW834" s="77"/>
      <c r="BX834" s="77"/>
      <c r="BY834" s="77"/>
      <c r="BZ834" s="77"/>
      <c r="CA834" s="77"/>
      <c r="CB834" s="77"/>
      <c r="CC834" s="77"/>
      <c r="CD834" s="77"/>
      <c r="CE834" s="77"/>
      <c r="CF834" s="77"/>
      <c r="CG834" s="77"/>
      <c r="CH834" s="77"/>
      <c r="CI834" s="77"/>
      <c r="CJ834" s="77"/>
      <c r="CK834" s="77"/>
      <c r="CL834" s="77"/>
      <c r="CM834" s="77"/>
      <c r="CN834" s="77"/>
      <c r="CO834" s="77"/>
      <c r="CP834" s="77"/>
    </row>
    <row r="835" spans="1:173" s="26" customFormat="1" x14ac:dyDescent="0.25">
      <c r="A835" s="121"/>
      <c r="B835" s="94" t="s">
        <v>18</v>
      </c>
      <c r="C835" s="95"/>
      <c r="D835" s="96">
        <v>4</v>
      </c>
      <c r="E835" s="97">
        <v>4</v>
      </c>
      <c r="F835" s="99"/>
      <c r="G835" s="95"/>
      <c r="H835" s="100"/>
      <c r="I835" s="101"/>
      <c r="J835" s="98"/>
      <c r="K835" s="79"/>
      <c r="L835" s="79"/>
      <c r="M835" s="79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  <c r="AL835" s="77"/>
      <c r="AM835" s="77"/>
      <c r="AN835" s="77"/>
      <c r="AO835" s="77"/>
      <c r="AP835" s="77"/>
      <c r="AQ835" s="77"/>
      <c r="AR835" s="77"/>
      <c r="AS835" s="77"/>
      <c r="AT835" s="77"/>
      <c r="AU835" s="77"/>
      <c r="AV835" s="77"/>
      <c r="AW835" s="77"/>
      <c r="AX835" s="77"/>
      <c r="AY835" s="77"/>
      <c r="AZ835" s="77"/>
      <c r="BA835" s="77"/>
      <c r="BB835" s="77"/>
      <c r="BC835" s="77"/>
      <c r="BD835" s="77"/>
      <c r="BE835" s="77"/>
      <c r="BF835" s="77"/>
      <c r="BG835" s="77"/>
      <c r="BH835" s="77"/>
      <c r="BI835" s="77"/>
      <c r="BJ835" s="77"/>
      <c r="BK835" s="77"/>
      <c r="BL835" s="77"/>
      <c r="BM835" s="77"/>
      <c r="BN835" s="77"/>
      <c r="BO835" s="77"/>
      <c r="BP835" s="77"/>
      <c r="BQ835" s="77"/>
      <c r="BR835" s="77"/>
      <c r="BS835" s="77"/>
      <c r="BT835" s="77"/>
      <c r="BU835" s="77"/>
      <c r="BV835" s="77"/>
      <c r="BW835" s="77"/>
      <c r="BX835" s="77"/>
      <c r="BY835" s="77"/>
      <c r="BZ835" s="77"/>
      <c r="CA835" s="77"/>
      <c r="CB835" s="77"/>
      <c r="CC835" s="77"/>
      <c r="CD835" s="77"/>
      <c r="CE835" s="77"/>
      <c r="CF835" s="77"/>
      <c r="CG835" s="77"/>
      <c r="CH835" s="77"/>
      <c r="CI835" s="77"/>
      <c r="CJ835" s="77"/>
      <c r="CK835" s="77"/>
      <c r="CL835" s="77"/>
      <c r="CM835" s="77"/>
      <c r="CN835" s="77"/>
      <c r="CO835" s="77"/>
      <c r="CP835" s="77"/>
    </row>
    <row r="836" spans="1:173" s="25" customFormat="1" ht="15.75" thickBot="1" x14ac:dyDescent="0.3">
      <c r="A836" s="379" t="s">
        <v>46</v>
      </c>
      <c r="B836" s="94"/>
      <c r="C836" s="95">
        <v>30</v>
      </c>
      <c r="D836" s="95">
        <v>30</v>
      </c>
      <c r="E836" s="100">
        <v>30</v>
      </c>
      <c r="F836" s="95">
        <v>1.5</v>
      </c>
      <c r="G836" s="100">
        <v>0.3</v>
      </c>
      <c r="H836" s="95">
        <v>14.3</v>
      </c>
      <c r="I836" s="100">
        <v>66</v>
      </c>
      <c r="J836" s="297"/>
      <c r="K836" s="79"/>
      <c r="L836" s="79"/>
      <c r="M836" s="79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  <c r="AA836" s="75"/>
      <c r="AB836" s="75"/>
      <c r="AC836" s="75"/>
      <c r="AD836" s="75"/>
      <c r="AE836" s="75"/>
      <c r="AF836" s="75"/>
      <c r="AG836" s="75"/>
      <c r="AH836" s="75"/>
      <c r="AI836" s="75"/>
      <c r="AJ836" s="75"/>
      <c r="AK836" s="75"/>
      <c r="AL836" s="75"/>
      <c r="AM836" s="75"/>
      <c r="AN836" s="75"/>
      <c r="AO836" s="75"/>
      <c r="AP836" s="75"/>
      <c r="AQ836" s="75"/>
      <c r="AR836" s="75"/>
      <c r="AS836" s="75"/>
      <c r="AT836" s="75"/>
      <c r="AU836" s="75"/>
      <c r="AV836" s="75"/>
      <c r="AW836" s="75"/>
      <c r="AX836" s="75"/>
      <c r="AY836" s="75"/>
      <c r="AZ836" s="75"/>
      <c r="BA836" s="75"/>
      <c r="BB836" s="75"/>
      <c r="BC836" s="75"/>
      <c r="BD836" s="75"/>
      <c r="BE836" s="75"/>
      <c r="BF836" s="75"/>
      <c r="BG836" s="75"/>
      <c r="BH836" s="75"/>
      <c r="BI836" s="75"/>
      <c r="BJ836" s="75"/>
      <c r="BK836" s="75"/>
      <c r="BL836" s="75"/>
      <c r="BM836" s="75"/>
      <c r="BN836" s="75"/>
      <c r="BO836" s="75"/>
      <c r="BP836" s="75"/>
      <c r="BQ836" s="75"/>
      <c r="BR836" s="75"/>
      <c r="BS836" s="75"/>
      <c r="BT836" s="75"/>
      <c r="BU836" s="75"/>
      <c r="BV836" s="75"/>
      <c r="BW836" s="75"/>
      <c r="BX836" s="75"/>
      <c r="BY836" s="75"/>
      <c r="BZ836" s="75"/>
      <c r="CA836" s="75"/>
      <c r="CB836" s="75"/>
      <c r="CC836" s="75"/>
      <c r="CD836" s="75"/>
      <c r="CE836" s="75"/>
      <c r="CF836" s="75"/>
      <c r="CG836" s="75"/>
      <c r="CH836" s="75"/>
      <c r="CI836" s="75"/>
      <c r="CJ836" s="75"/>
      <c r="CK836" s="75"/>
      <c r="CL836" s="75"/>
      <c r="CM836" s="75"/>
      <c r="CN836" s="75"/>
      <c r="CO836" s="75"/>
      <c r="CP836" s="75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</row>
    <row r="837" spans="1:173" s="25" customFormat="1" ht="15.75" thickBot="1" x14ac:dyDescent="0.3">
      <c r="A837" s="380" t="s">
        <v>26</v>
      </c>
      <c r="B837" s="235"/>
      <c r="C837" s="236">
        <v>555</v>
      </c>
      <c r="D837" s="396"/>
      <c r="E837" s="236"/>
      <c r="F837" s="225">
        <f>SUM(F800:F836)</f>
        <v>15.07</v>
      </c>
      <c r="G837" s="225">
        <f t="shared" ref="G837:I837" si="9">SUM(G800:G836)</f>
        <v>16.990000000000002</v>
      </c>
      <c r="H837" s="225">
        <f t="shared" si="9"/>
        <v>71.62</v>
      </c>
      <c r="I837" s="225">
        <f t="shared" si="9"/>
        <v>497</v>
      </c>
      <c r="J837" s="417"/>
      <c r="K837" s="79"/>
      <c r="L837" s="79"/>
      <c r="M837" s="79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  <c r="AA837" s="75"/>
      <c r="AB837" s="75"/>
      <c r="AC837" s="75"/>
      <c r="AD837" s="75"/>
      <c r="AE837" s="75"/>
      <c r="AF837" s="75"/>
      <c r="AG837" s="75"/>
      <c r="AH837" s="75"/>
      <c r="AI837" s="75"/>
      <c r="AJ837" s="75"/>
      <c r="AK837" s="75"/>
      <c r="AL837" s="75"/>
      <c r="AM837" s="75"/>
      <c r="AN837" s="75"/>
      <c r="AO837" s="75"/>
      <c r="AP837" s="75"/>
      <c r="AQ837" s="75"/>
      <c r="AR837" s="75"/>
      <c r="AS837" s="75"/>
      <c r="AT837" s="75"/>
      <c r="AU837" s="75"/>
      <c r="AV837" s="75"/>
      <c r="AW837" s="75"/>
      <c r="AX837" s="75"/>
      <c r="AY837" s="75"/>
      <c r="AZ837" s="75"/>
      <c r="BA837" s="75"/>
      <c r="BB837" s="75"/>
      <c r="BC837" s="75"/>
      <c r="BD837" s="75"/>
      <c r="BE837" s="75"/>
      <c r="BF837" s="75"/>
      <c r="BG837" s="75"/>
      <c r="BH837" s="75"/>
      <c r="BI837" s="75"/>
      <c r="BJ837" s="75"/>
      <c r="BK837" s="75"/>
      <c r="BL837" s="75"/>
      <c r="BM837" s="75"/>
      <c r="BN837" s="75"/>
      <c r="BO837" s="75"/>
      <c r="BP837" s="75"/>
      <c r="BQ837" s="75"/>
      <c r="BR837" s="75"/>
      <c r="BS837" s="75"/>
      <c r="BT837" s="75"/>
      <c r="BU837" s="75"/>
      <c r="BV837" s="75"/>
      <c r="BW837" s="75"/>
      <c r="BX837" s="75"/>
      <c r="BY837" s="75"/>
      <c r="BZ837" s="75"/>
      <c r="CA837" s="75"/>
      <c r="CB837" s="75"/>
      <c r="CC837" s="75"/>
      <c r="CD837" s="75"/>
      <c r="CE837" s="75"/>
      <c r="CF837" s="75"/>
      <c r="CG837" s="75"/>
      <c r="CH837" s="75"/>
      <c r="CI837" s="75"/>
      <c r="CJ837" s="75"/>
      <c r="CK837" s="75"/>
      <c r="CL837" s="75"/>
      <c r="CM837" s="75"/>
      <c r="CN837" s="75"/>
      <c r="CO837" s="75"/>
      <c r="CP837" s="75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</row>
    <row r="838" spans="1:173" s="25" customFormat="1" x14ac:dyDescent="0.25">
      <c r="A838" s="378"/>
      <c r="B838" s="239" t="s">
        <v>47</v>
      </c>
      <c r="C838" s="389"/>
      <c r="D838" s="240"/>
      <c r="E838" s="397"/>
      <c r="F838" s="210"/>
      <c r="G838" s="211"/>
      <c r="H838" s="241"/>
      <c r="I838" s="210"/>
      <c r="J838" s="376"/>
      <c r="K838" s="79"/>
      <c r="L838" s="79"/>
      <c r="M838" s="79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  <c r="AA838" s="75"/>
      <c r="AB838" s="75"/>
      <c r="AC838" s="75"/>
      <c r="AD838" s="75"/>
      <c r="AE838" s="75"/>
      <c r="AF838" s="75"/>
      <c r="AG838" s="75"/>
      <c r="AH838" s="75"/>
      <c r="AI838" s="75"/>
      <c r="AJ838" s="75"/>
      <c r="AK838" s="75"/>
      <c r="AL838" s="75"/>
      <c r="AM838" s="75"/>
      <c r="AN838" s="75"/>
      <c r="AO838" s="75"/>
      <c r="AP838" s="75"/>
      <c r="AQ838" s="75"/>
      <c r="AR838" s="75"/>
      <c r="AS838" s="75"/>
      <c r="AT838" s="75"/>
      <c r="AU838" s="75"/>
      <c r="AV838" s="75"/>
      <c r="AW838" s="75"/>
      <c r="AX838" s="75"/>
      <c r="AY838" s="75"/>
      <c r="AZ838" s="75"/>
      <c r="BA838" s="75"/>
      <c r="BB838" s="75"/>
      <c r="BC838" s="75"/>
      <c r="BD838" s="75"/>
      <c r="BE838" s="75"/>
      <c r="BF838" s="75"/>
      <c r="BG838" s="75"/>
      <c r="BH838" s="75"/>
      <c r="BI838" s="75"/>
      <c r="BJ838" s="75"/>
      <c r="BK838" s="75"/>
      <c r="BL838" s="75"/>
      <c r="BM838" s="75"/>
      <c r="BN838" s="75"/>
      <c r="BO838" s="75"/>
      <c r="BP838" s="75"/>
      <c r="BQ838" s="75"/>
      <c r="BR838" s="75"/>
      <c r="BS838" s="75"/>
      <c r="BT838" s="75"/>
      <c r="BU838" s="75"/>
      <c r="BV838" s="75"/>
      <c r="BW838" s="75"/>
      <c r="BX838" s="75"/>
      <c r="BY838" s="75"/>
      <c r="BZ838" s="75"/>
      <c r="CA838" s="75"/>
      <c r="CB838" s="75"/>
      <c r="CC838" s="75"/>
      <c r="CD838" s="75"/>
      <c r="CE838" s="75"/>
      <c r="CF838" s="75"/>
      <c r="CG838" s="75"/>
      <c r="CH838" s="75"/>
      <c r="CI838" s="75"/>
      <c r="CJ838" s="75"/>
      <c r="CK838" s="75"/>
      <c r="CL838" s="75"/>
      <c r="CM838" s="75"/>
      <c r="CN838" s="75"/>
      <c r="CO838" s="75"/>
      <c r="CP838" s="75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</row>
    <row r="839" spans="1:173" s="35" customFormat="1" ht="30" x14ac:dyDescent="0.25">
      <c r="A839" s="379" t="s">
        <v>368</v>
      </c>
      <c r="B839" s="229"/>
      <c r="C839" s="230">
        <v>40</v>
      </c>
      <c r="D839" s="231"/>
      <c r="E839" s="97"/>
      <c r="F839" s="190">
        <v>3.2</v>
      </c>
      <c r="G839" s="190">
        <v>4.4000000000000004</v>
      </c>
      <c r="H839" s="97">
        <v>35</v>
      </c>
      <c r="I839" s="190">
        <v>192</v>
      </c>
      <c r="J839" s="191" t="s">
        <v>345</v>
      </c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  <c r="AC839" s="79"/>
      <c r="AD839" s="79"/>
      <c r="AE839" s="79"/>
      <c r="AF839" s="79"/>
      <c r="AG839" s="79"/>
      <c r="AH839" s="79"/>
      <c r="AI839" s="79"/>
      <c r="AJ839" s="79"/>
      <c r="AK839" s="79"/>
      <c r="AL839" s="79"/>
      <c r="AM839" s="79"/>
      <c r="AN839" s="79"/>
      <c r="AO839" s="79"/>
      <c r="AP839" s="79"/>
      <c r="AQ839" s="79"/>
      <c r="AR839" s="79"/>
      <c r="AS839" s="79"/>
      <c r="AT839" s="79"/>
      <c r="AU839" s="79"/>
      <c r="AV839" s="79"/>
      <c r="AW839" s="79"/>
      <c r="AX839" s="79"/>
      <c r="AY839" s="79"/>
      <c r="AZ839" s="79"/>
      <c r="BA839" s="79"/>
      <c r="BB839" s="79"/>
      <c r="BC839" s="79"/>
      <c r="BD839" s="79"/>
      <c r="BE839" s="79"/>
      <c r="BF839" s="79"/>
      <c r="BG839" s="79"/>
      <c r="BH839" s="79"/>
      <c r="BI839" s="79"/>
      <c r="BJ839" s="79"/>
      <c r="BK839" s="79"/>
      <c r="BL839" s="79"/>
      <c r="BM839" s="79"/>
      <c r="BN839" s="79"/>
      <c r="BO839" s="79"/>
      <c r="BP839" s="79"/>
      <c r="BQ839" s="79"/>
      <c r="BR839" s="79"/>
      <c r="BS839" s="79"/>
      <c r="BT839" s="79"/>
      <c r="BU839" s="79"/>
      <c r="BV839" s="79"/>
      <c r="BW839" s="79"/>
      <c r="BX839" s="79"/>
      <c r="BY839" s="79"/>
      <c r="BZ839" s="79"/>
      <c r="CA839" s="79"/>
      <c r="CB839" s="79"/>
      <c r="CC839" s="79"/>
      <c r="CD839" s="79"/>
      <c r="CE839" s="79"/>
      <c r="CF839" s="79"/>
      <c r="CG839" s="79"/>
      <c r="CH839" s="79"/>
      <c r="CI839" s="79"/>
      <c r="CJ839" s="79"/>
      <c r="CK839" s="79"/>
      <c r="CL839" s="79"/>
      <c r="CM839" s="79"/>
      <c r="CN839" s="79"/>
      <c r="CO839" s="79"/>
      <c r="CP839" s="79"/>
    </row>
    <row r="840" spans="1:173" s="35" customFormat="1" x14ac:dyDescent="0.25">
      <c r="A840" s="379"/>
      <c r="B840" s="229" t="s">
        <v>43</v>
      </c>
      <c r="C840" s="230"/>
      <c r="D840" s="231">
        <v>17.600000000000001</v>
      </c>
      <c r="E840" s="97">
        <v>17.600000000000001</v>
      </c>
      <c r="F840" s="190"/>
      <c r="G840" s="190"/>
      <c r="H840" s="97"/>
      <c r="I840" s="190"/>
      <c r="J840" s="191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  <c r="AC840" s="79"/>
      <c r="AD840" s="79"/>
      <c r="AE840" s="79"/>
      <c r="AF840" s="79"/>
      <c r="AG840" s="79"/>
      <c r="AH840" s="79"/>
      <c r="AI840" s="79"/>
      <c r="AJ840" s="79"/>
      <c r="AK840" s="79"/>
      <c r="AL840" s="79"/>
      <c r="AM840" s="79"/>
      <c r="AN840" s="79"/>
      <c r="AO840" s="79"/>
      <c r="AP840" s="79"/>
      <c r="AQ840" s="79"/>
      <c r="AR840" s="79"/>
      <c r="AS840" s="79"/>
      <c r="AT840" s="79"/>
      <c r="AU840" s="79"/>
      <c r="AV840" s="79"/>
      <c r="AW840" s="79"/>
      <c r="AX840" s="79"/>
      <c r="AY840" s="79"/>
      <c r="AZ840" s="79"/>
      <c r="BA840" s="79"/>
      <c r="BB840" s="79"/>
      <c r="BC840" s="79"/>
      <c r="BD840" s="79"/>
      <c r="BE840" s="79"/>
      <c r="BF840" s="79"/>
      <c r="BG840" s="79"/>
      <c r="BH840" s="79"/>
      <c r="BI840" s="79"/>
      <c r="BJ840" s="79"/>
      <c r="BK840" s="79"/>
      <c r="BL840" s="79"/>
      <c r="BM840" s="79"/>
      <c r="BN840" s="79"/>
      <c r="BO840" s="79"/>
      <c r="BP840" s="79"/>
      <c r="BQ840" s="79"/>
      <c r="BR840" s="79"/>
      <c r="BS840" s="79"/>
      <c r="BT840" s="79"/>
      <c r="BU840" s="79"/>
      <c r="BV840" s="79"/>
      <c r="BW840" s="79"/>
      <c r="BX840" s="79"/>
      <c r="BY840" s="79"/>
      <c r="BZ840" s="79"/>
      <c r="CA840" s="79"/>
      <c r="CB840" s="79"/>
      <c r="CC840" s="79"/>
      <c r="CD840" s="79"/>
      <c r="CE840" s="79"/>
      <c r="CF840" s="79"/>
      <c r="CG840" s="79"/>
      <c r="CH840" s="79"/>
      <c r="CI840" s="79"/>
      <c r="CJ840" s="79"/>
      <c r="CK840" s="79"/>
      <c r="CL840" s="79"/>
      <c r="CM840" s="79"/>
      <c r="CN840" s="79"/>
      <c r="CO840" s="79"/>
      <c r="CP840" s="79"/>
    </row>
    <row r="841" spans="1:173" s="35" customFormat="1" x14ac:dyDescent="0.25">
      <c r="A841" s="379"/>
      <c r="B841" s="229" t="s">
        <v>50</v>
      </c>
      <c r="C841" s="230"/>
      <c r="D841" s="231">
        <v>1.1000000000000001</v>
      </c>
      <c r="E841" s="97">
        <v>1.1000000000000001</v>
      </c>
      <c r="F841" s="190"/>
      <c r="G841" s="190"/>
      <c r="H841" s="97"/>
      <c r="I841" s="190"/>
      <c r="J841" s="191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  <c r="AC841" s="79"/>
      <c r="AD841" s="79"/>
      <c r="AE841" s="79"/>
      <c r="AF841" s="79"/>
      <c r="AG841" s="79"/>
      <c r="AH841" s="79"/>
      <c r="AI841" s="79"/>
      <c r="AJ841" s="79"/>
      <c r="AK841" s="79"/>
      <c r="AL841" s="79"/>
      <c r="AM841" s="79"/>
      <c r="AN841" s="79"/>
      <c r="AO841" s="79"/>
      <c r="AP841" s="79"/>
      <c r="AQ841" s="79"/>
      <c r="AR841" s="79"/>
      <c r="AS841" s="79"/>
      <c r="AT841" s="79"/>
      <c r="AU841" s="79"/>
      <c r="AV841" s="79"/>
      <c r="AW841" s="79"/>
      <c r="AX841" s="79"/>
      <c r="AY841" s="79"/>
      <c r="AZ841" s="79"/>
      <c r="BA841" s="79"/>
      <c r="BB841" s="79"/>
      <c r="BC841" s="79"/>
      <c r="BD841" s="79"/>
      <c r="BE841" s="79"/>
      <c r="BF841" s="79"/>
      <c r="BG841" s="79"/>
      <c r="BH841" s="79"/>
      <c r="BI841" s="79"/>
      <c r="BJ841" s="79"/>
      <c r="BK841" s="79"/>
      <c r="BL841" s="79"/>
      <c r="BM841" s="79"/>
      <c r="BN841" s="79"/>
      <c r="BO841" s="79"/>
      <c r="BP841" s="79"/>
      <c r="BQ841" s="79"/>
      <c r="BR841" s="79"/>
      <c r="BS841" s="79"/>
      <c r="BT841" s="79"/>
      <c r="BU841" s="79"/>
      <c r="BV841" s="79"/>
      <c r="BW841" s="79"/>
      <c r="BX841" s="79"/>
      <c r="BY841" s="79"/>
      <c r="BZ841" s="79"/>
      <c r="CA841" s="79"/>
      <c r="CB841" s="79"/>
      <c r="CC841" s="79"/>
      <c r="CD841" s="79"/>
      <c r="CE841" s="79"/>
      <c r="CF841" s="79"/>
      <c r="CG841" s="79"/>
      <c r="CH841" s="79"/>
      <c r="CI841" s="79"/>
      <c r="CJ841" s="79"/>
      <c r="CK841" s="79"/>
      <c r="CL841" s="79"/>
      <c r="CM841" s="79"/>
      <c r="CN841" s="79"/>
      <c r="CO841" s="79"/>
      <c r="CP841" s="79"/>
    </row>
    <row r="842" spans="1:173" s="35" customFormat="1" x14ac:dyDescent="0.25">
      <c r="A842" s="379"/>
      <c r="B842" s="229" t="s">
        <v>39</v>
      </c>
      <c r="C842" s="230"/>
      <c r="D842" s="97">
        <v>0.08</v>
      </c>
      <c r="E842" s="97">
        <v>0.08</v>
      </c>
      <c r="F842" s="97"/>
      <c r="G842" s="97"/>
      <c r="H842" s="231"/>
      <c r="I842" s="97"/>
      <c r="J842" s="191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  <c r="AC842" s="79"/>
      <c r="AD842" s="79"/>
      <c r="AE842" s="79"/>
      <c r="AF842" s="79"/>
      <c r="AG842" s="79"/>
      <c r="AH842" s="79"/>
      <c r="AI842" s="79"/>
      <c r="AJ842" s="79"/>
      <c r="AK842" s="79"/>
      <c r="AL842" s="79"/>
      <c r="AM842" s="79"/>
      <c r="AN842" s="79"/>
      <c r="AO842" s="79"/>
      <c r="AP842" s="79"/>
      <c r="AQ842" s="79"/>
      <c r="AR842" s="79"/>
      <c r="AS842" s="79"/>
      <c r="AT842" s="79"/>
      <c r="AU842" s="79"/>
      <c r="AV842" s="79"/>
      <c r="AW842" s="79"/>
      <c r="AX842" s="79"/>
      <c r="AY842" s="79"/>
      <c r="AZ842" s="79"/>
      <c r="BA842" s="79"/>
      <c r="BB842" s="79"/>
      <c r="BC842" s="79"/>
      <c r="BD842" s="79"/>
      <c r="BE842" s="79"/>
      <c r="BF842" s="79"/>
      <c r="BG842" s="79"/>
      <c r="BH842" s="79"/>
      <c r="BI842" s="79"/>
      <c r="BJ842" s="79"/>
      <c r="BK842" s="79"/>
      <c r="BL842" s="79"/>
      <c r="BM842" s="79"/>
      <c r="BN842" s="79"/>
      <c r="BO842" s="79"/>
      <c r="BP842" s="79"/>
      <c r="BQ842" s="79"/>
      <c r="BR842" s="79"/>
      <c r="BS842" s="79"/>
      <c r="BT842" s="79"/>
      <c r="BU842" s="79"/>
      <c r="BV842" s="79"/>
      <c r="BW842" s="79"/>
      <c r="BX842" s="79"/>
      <c r="BY842" s="79"/>
      <c r="BZ842" s="79"/>
      <c r="CA842" s="79"/>
      <c r="CB842" s="79"/>
      <c r="CC842" s="79"/>
      <c r="CD842" s="79"/>
      <c r="CE842" s="79"/>
      <c r="CF842" s="79"/>
      <c r="CG842" s="79"/>
      <c r="CH842" s="79"/>
      <c r="CI842" s="79"/>
      <c r="CJ842" s="79"/>
      <c r="CK842" s="79"/>
      <c r="CL842" s="79"/>
      <c r="CM842" s="79"/>
      <c r="CN842" s="79"/>
      <c r="CO842" s="79"/>
      <c r="CP842" s="79"/>
    </row>
    <row r="843" spans="1:173" s="35" customFormat="1" x14ac:dyDescent="0.25">
      <c r="A843" s="379"/>
      <c r="B843" s="229" t="s">
        <v>53</v>
      </c>
      <c r="C843" s="230"/>
      <c r="D843" s="231">
        <v>0.16</v>
      </c>
      <c r="E843" s="97">
        <v>0.16</v>
      </c>
      <c r="F843" s="231"/>
      <c r="G843" s="97"/>
      <c r="H843" s="231"/>
      <c r="I843" s="190"/>
      <c r="J843" s="191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  <c r="AC843" s="79"/>
      <c r="AD843" s="79"/>
      <c r="AE843" s="79"/>
      <c r="AF843" s="79"/>
      <c r="AG843" s="79"/>
      <c r="AH843" s="79"/>
      <c r="AI843" s="79"/>
      <c r="AJ843" s="79"/>
      <c r="AK843" s="79"/>
      <c r="AL843" s="79"/>
      <c r="AM843" s="79"/>
      <c r="AN843" s="79"/>
      <c r="AO843" s="79"/>
      <c r="AP843" s="79"/>
      <c r="AQ843" s="79"/>
      <c r="AR843" s="79"/>
      <c r="AS843" s="79"/>
      <c r="AT843" s="79"/>
      <c r="AU843" s="79"/>
      <c r="AV843" s="79"/>
      <c r="AW843" s="79"/>
      <c r="AX843" s="79"/>
      <c r="AY843" s="79"/>
      <c r="AZ843" s="79"/>
      <c r="BA843" s="79"/>
      <c r="BB843" s="79"/>
      <c r="BC843" s="79"/>
      <c r="BD843" s="79"/>
      <c r="BE843" s="79"/>
      <c r="BF843" s="79"/>
      <c r="BG843" s="79"/>
      <c r="BH843" s="79"/>
      <c r="BI843" s="79"/>
      <c r="BJ843" s="79"/>
      <c r="BK843" s="79"/>
      <c r="BL843" s="79"/>
      <c r="BM843" s="79"/>
      <c r="BN843" s="79"/>
      <c r="BO843" s="79"/>
      <c r="BP843" s="79"/>
      <c r="BQ843" s="79"/>
      <c r="BR843" s="79"/>
      <c r="BS843" s="79"/>
      <c r="BT843" s="79"/>
      <c r="BU843" s="79"/>
      <c r="BV843" s="79"/>
      <c r="BW843" s="79"/>
      <c r="BX843" s="79"/>
      <c r="BY843" s="79"/>
      <c r="BZ843" s="79"/>
      <c r="CA843" s="79"/>
      <c r="CB843" s="79"/>
      <c r="CC843" s="79"/>
      <c r="CD843" s="79"/>
      <c r="CE843" s="79"/>
      <c r="CF843" s="79"/>
      <c r="CG843" s="79"/>
      <c r="CH843" s="79"/>
      <c r="CI843" s="79"/>
      <c r="CJ843" s="79"/>
      <c r="CK843" s="79"/>
      <c r="CL843" s="79"/>
      <c r="CM843" s="79"/>
      <c r="CN843" s="79"/>
      <c r="CO843" s="79"/>
      <c r="CP843" s="79"/>
    </row>
    <row r="844" spans="1:173" s="35" customFormat="1" x14ac:dyDescent="0.25">
      <c r="A844" s="379"/>
      <c r="B844" s="229" t="s">
        <v>34</v>
      </c>
      <c r="C844" s="230"/>
      <c r="D844" s="231">
        <v>1.1000000000000001</v>
      </c>
      <c r="E844" s="97">
        <v>1.1000000000000001</v>
      </c>
      <c r="F844" s="231"/>
      <c r="G844" s="97"/>
      <c r="H844" s="231"/>
      <c r="I844" s="190"/>
      <c r="J844" s="191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  <c r="AC844" s="79"/>
      <c r="AD844" s="79"/>
      <c r="AE844" s="79"/>
      <c r="AF844" s="79"/>
      <c r="AG844" s="79"/>
      <c r="AH844" s="79"/>
      <c r="AI844" s="79"/>
      <c r="AJ844" s="79"/>
      <c r="AK844" s="79"/>
      <c r="AL844" s="79"/>
      <c r="AM844" s="79"/>
      <c r="AN844" s="79"/>
      <c r="AO844" s="79"/>
      <c r="AP844" s="79"/>
      <c r="AQ844" s="79"/>
      <c r="AR844" s="79"/>
      <c r="AS844" s="79"/>
      <c r="AT844" s="79"/>
      <c r="AU844" s="79"/>
      <c r="AV844" s="79"/>
      <c r="AW844" s="79"/>
      <c r="AX844" s="79"/>
      <c r="AY844" s="79"/>
      <c r="AZ844" s="79"/>
      <c r="BA844" s="79"/>
      <c r="BB844" s="79"/>
      <c r="BC844" s="79"/>
      <c r="BD844" s="79"/>
      <c r="BE844" s="79"/>
      <c r="BF844" s="79"/>
      <c r="BG844" s="79"/>
      <c r="BH844" s="79"/>
      <c r="BI844" s="79"/>
      <c r="BJ844" s="79"/>
      <c r="BK844" s="79"/>
      <c r="BL844" s="79"/>
      <c r="BM844" s="79"/>
      <c r="BN844" s="79"/>
      <c r="BO844" s="79"/>
      <c r="BP844" s="79"/>
      <c r="BQ844" s="79"/>
      <c r="BR844" s="79"/>
      <c r="BS844" s="79"/>
      <c r="BT844" s="79"/>
      <c r="BU844" s="79"/>
      <c r="BV844" s="79"/>
      <c r="BW844" s="79"/>
      <c r="BX844" s="79"/>
      <c r="BY844" s="79"/>
      <c r="BZ844" s="79"/>
      <c r="CA844" s="79"/>
      <c r="CB844" s="79"/>
      <c r="CC844" s="79"/>
      <c r="CD844" s="79"/>
      <c r="CE844" s="79"/>
      <c r="CF844" s="79"/>
      <c r="CG844" s="79"/>
      <c r="CH844" s="79"/>
      <c r="CI844" s="79"/>
      <c r="CJ844" s="79"/>
      <c r="CK844" s="79"/>
      <c r="CL844" s="79"/>
      <c r="CM844" s="79"/>
      <c r="CN844" s="79"/>
      <c r="CO844" s="79"/>
      <c r="CP844" s="79"/>
    </row>
    <row r="845" spans="1:173" s="35" customFormat="1" x14ac:dyDescent="0.25">
      <c r="A845" s="379"/>
      <c r="B845" s="229" t="s">
        <v>17</v>
      </c>
      <c r="C845" s="230"/>
      <c r="D845" s="231">
        <v>9</v>
      </c>
      <c r="E845" s="97">
        <v>9</v>
      </c>
      <c r="F845" s="231"/>
      <c r="G845" s="97"/>
      <c r="H845" s="231"/>
      <c r="I845" s="190"/>
      <c r="J845" s="191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  <c r="AC845" s="79"/>
      <c r="AD845" s="79"/>
      <c r="AE845" s="79"/>
      <c r="AF845" s="79"/>
      <c r="AG845" s="79"/>
      <c r="AH845" s="79"/>
      <c r="AI845" s="79"/>
      <c r="AJ845" s="79"/>
      <c r="AK845" s="79"/>
      <c r="AL845" s="79"/>
      <c r="AM845" s="79"/>
      <c r="AN845" s="79"/>
      <c r="AO845" s="79"/>
      <c r="AP845" s="79"/>
      <c r="AQ845" s="79"/>
      <c r="AR845" s="79"/>
      <c r="AS845" s="79"/>
      <c r="AT845" s="79"/>
      <c r="AU845" s="79"/>
      <c r="AV845" s="79"/>
      <c r="AW845" s="79"/>
      <c r="AX845" s="79"/>
      <c r="AY845" s="79"/>
      <c r="AZ845" s="79"/>
      <c r="BA845" s="79"/>
      <c r="BB845" s="79"/>
      <c r="BC845" s="79"/>
      <c r="BD845" s="79"/>
      <c r="BE845" s="79"/>
      <c r="BF845" s="79"/>
      <c r="BG845" s="79"/>
      <c r="BH845" s="79"/>
      <c r="BI845" s="79"/>
      <c r="BJ845" s="79"/>
      <c r="BK845" s="79"/>
      <c r="BL845" s="79"/>
      <c r="BM845" s="79"/>
      <c r="BN845" s="79"/>
      <c r="BO845" s="79"/>
      <c r="BP845" s="79"/>
      <c r="BQ845" s="79"/>
      <c r="BR845" s="79"/>
      <c r="BS845" s="79"/>
      <c r="BT845" s="79"/>
      <c r="BU845" s="79"/>
      <c r="BV845" s="79"/>
      <c r="BW845" s="79"/>
      <c r="BX845" s="79"/>
      <c r="BY845" s="79"/>
      <c r="BZ845" s="79"/>
      <c r="CA845" s="79"/>
      <c r="CB845" s="79"/>
      <c r="CC845" s="79"/>
      <c r="CD845" s="79"/>
      <c r="CE845" s="79"/>
      <c r="CF845" s="79"/>
      <c r="CG845" s="79"/>
      <c r="CH845" s="79"/>
      <c r="CI845" s="79"/>
      <c r="CJ845" s="79"/>
      <c r="CK845" s="79"/>
      <c r="CL845" s="79"/>
      <c r="CM845" s="79"/>
      <c r="CN845" s="79"/>
      <c r="CO845" s="79"/>
      <c r="CP845" s="79"/>
    </row>
    <row r="846" spans="1:173" s="35" customFormat="1" x14ac:dyDescent="0.25">
      <c r="A846" s="379"/>
      <c r="B846" s="189" t="s">
        <v>346</v>
      </c>
      <c r="C846" s="230"/>
      <c r="D846" s="231"/>
      <c r="E846" s="97"/>
      <c r="F846" s="231"/>
      <c r="G846" s="97"/>
      <c r="H846" s="231"/>
      <c r="I846" s="190"/>
      <c r="J846" s="191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  <c r="AC846" s="79"/>
      <c r="AD846" s="79"/>
      <c r="AE846" s="79"/>
      <c r="AF846" s="79"/>
      <c r="AG846" s="79"/>
      <c r="AH846" s="79"/>
      <c r="AI846" s="79"/>
      <c r="AJ846" s="79"/>
      <c r="AK846" s="79"/>
      <c r="AL846" s="79"/>
      <c r="AM846" s="79"/>
      <c r="AN846" s="79"/>
      <c r="AO846" s="79"/>
      <c r="AP846" s="79"/>
      <c r="AQ846" s="79"/>
      <c r="AR846" s="79"/>
      <c r="AS846" s="79"/>
      <c r="AT846" s="79"/>
      <c r="AU846" s="79"/>
      <c r="AV846" s="79"/>
      <c r="AW846" s="79"/>
      <c r="AX846" s="79"/>
      <c r="AY846" s="79"/>
      <c r="AZ846" s="79"/>
      <c r="BA846" s="79"/>
      <c r="BB846" s="79"/>
      <c r="BC846" s="79"/>
      <c r="BD846" s="79"/>
      <c r="BE846" s="79"/>
      <c r="BF846" s="79"/>
      <c r="BG846" s="79"/>
      <c r="BH846" s="79"/>
      <c r="BI846" s="79"/>
      <c r="BJ846" s="79"/>
      <c r="BK846" s="79"/>
      <c r="BL846" s="79"/>
      <c r="BM846" s="79"/>
      <c r="BN846" s="79"/>
      <c r="BO846" s="79"/>
      <c r="BP846" s="79"/>
      <c r="BQ846" s="79"/>
      <c r="BR846" s="79"/>
      <c r="BS846" s="79"/>
      <c r="BT846" s="79"/>
      <c r="BU846" s="79"/>
      <c r="BV846" s="79"/>
      <c r="BW846" s="79"/>
      <c r="BX846" s="79"/>
      <c r="BY846" s="79"/>
      <c r="BZ846" s="79"/>
      <c r="CA846" s="79"/>
      <c r="CB846" s="79"/>
      <c r="CC846" s="79"/>
      <c r="CD846" s="79"/>
      <c r="CE846" s="79"/>
      <c r="CF846" s="79"/>
      <c r="CG846" s="79"/>
      <c r="CH846" s="79"/>
      <c r="CI846" s="79"/>
      <c r="CJ846" s="79"/>
      <c r="CK846" s="79"/>
      <c r="CL846" s="79"/>
      <c r="CM846" s="79"/>
      <c r="CN846" s="79"/>
      <c r="CO846" s="79"/>
      <c r="CP846" s="79"/>
    </row>
    <row r="847" spans="1:173" s="35" customFormat="1" x14ac:dyDescent="0.25">
      <c r="A847" s="379"/>
      <c r="B847" s="229" t="s">
        <v>66</v>
      </c>
      <c r="C847" s="230"/>
      <c r="D847" s="231">
        <v>14.4</v>
      </c>
      <c r="E847" s="97">
        <v>14.16</v>
      </c>
      <c r="F847" s="231"/>
      <c r="G847" s="97"/>
      <c r="H847" s="231"/>
      <c r="I847" s="190"/>
      <c r="J847" s="191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  <c r="AC847" s="79"/>
      <c r="AD847" s="79"/>
      <c r="AE847" s="79"/>
      <c r="AF847" s="79"/>
      <c r="AG847" s="79"/>
      <c r="AH847" s="79"/>
      <c r="AI847" s="79"/>
      <c r="AJ847" s="79"/>
      <c r="AK847" s="79"/>
      <c r="AL847" s="79"/>
      <c r="AM847" s="79"/>
      <c r="AN847" s="79"/>
      <c r="AO847" s="79"/>
      <c r="AP847" s="79"/>
      <c r="AQ847" s="79"/>
      <c r="AR847" s="79"/>
      <c r="AS847" s="79"/>
      <c r="AT847" s="79"/>
      <c r="AU847" s="79"/>
      <c r="AV847" s="79"/>
      <c r="AW847" s="79"/>
      <c r="AX847" s="79"/>
      <c r="AY847" s="79"/>
      <c r="AZ847" s="79"/>
      <c r="BA847" s="79"/>
      <c r="BB847" s="79"/>
      <c r="BC847" s="79"/>
      <c r="BD847" s="79"/>
      <c r="BE847" s="79"/>
      <c r="BF847" s="79"/>
      <c r="BG847" s="79"/>
      <c r="BH847" s="79"/>
      <c r="BI847" s="79"/>
      <c r="BJ847" s="79"/>
      <c r="BK847" s="79"/>
      <c r="BL847" s="79"/>
      <c r="BM847" s="79"/>
      <c r="BN847" s="79"/>
      <c r="BO847" s="79"/>
      <c r="BP847" s="79"/>
      <c r="BQ847" s="79"/>
      <c r="BR847" s="79"/>
      <c r="BS847" s="79"/>
      <c r="BT847" s="79"/>
      <c r="BU847" s="79"/>
      <c r="BV847" s="79"/>
      <c r="BW847" s="79"/>
      <c r="BX847" s="79"/>
      <c r="BY847" s="79"/>
      <c r="BZ847" s="79"/>
      <c r="CA847" s="79"/>
      <c r="CB847" s="79"/>
      <c r="CC847" s="79"/>
      <c r="CD847" s="79"/>
      <c r="CE847" s="79"/>
      <c r="CF847" s="79"/>
      <c r="CG847" s="79"/>
      <c r="CH847" s="79"/>
      <c r="CI847" s="79"/>
      <c r="CJ847" s="79"/>
      <c r="CK847" s="79"/>
      <c r="CL847" s="79"/>
      <c r="CM847" s="79"/>
      <c r="CN847" s="79"/>
      <c r="CO847" s="79"/>
      <c r="CP847" s="79"/>
    </row>
    <row r="848" spans="1:173" s="35" customFormat="1" ht="26.25" customHeight="1" x14ac:dyDescent="0.25">
      <c r="A848" s="379"/>
      <c r="B848" s="229" t="s">
        <v>36</v>
      </c>
      <c r="C848" s="230"/>
      <c r="D848" s="231">
        <v>8.3000000000000007</v>
      </c>
      <c r="E848" s="97">
        <v>8.23</v>
      </c>
      <c r="F848" s="231"/>
      <c r="G848" s="97"/>
      <c r="H848" s="231"/>
      <c r="I848" s="190"/>
      <c r="J848" s="191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  <c r="AC848" s="79"/>
      <c r="AD848" s="79"/>
      <c r="AE848" s="79"/>
      <c r="AF848" s="79"/>
      <c r="AG848" s="79"/>
      <c r="AH848" s="79"/>
      <c r="AI848" s="79"/>
      <c r="AJ848" s="79"/>
      <c r="AK848" s="79"/>
      <c r="AL848" s="79"/>
      <c r="AM848" s="79"/>
      <c r="AN848" s="79"/>
      <c r="AO848" s="79"/>
      <c r="AP848" s="79"/>
      <c r="AQ848" s="79"/>
      <c r="AR848" s="79"/>
      <c r="AS848" s="79"/>
      <c r="AT848" s="79"/>
      <c r="AU848" s="79"/>
      <c r="AV848" s="79"/>
      <c r="AW848" s="79"/>
      <c r="AX848" s="79"/>
      <c r="AY848" s="79"/>
      <c r="AZ848" s="79"/>
      <c r="BA848" s="79"/>
      <c r="BB848" s="79"/>
      <c r="BC848" s="79"/>
      <c r="BD848" s="79"/>
      <c r="BE848" s="79"/>
      <c r="BF848" s="79"/>
      <c r="BG848" s="79"/>
      <c r="BH848" s="79"/>
      <c r="BI848" s="79"/>
      <c r="BJ848" s="79"/>
      <c r="BK848" s="79"/>
      <c r="BL848" s="79"/>
      <c r="BM848" s="79"/>
      <c r="BN848" s="79"/>
      <c r="BO848" s="79"/>
      <c r="BP848" s="79"/>
      <c r="BQ848" s="79"/>
      <c r="BR848" s="79"/>
      <c r="BS848" s="79"/>
      <c r="BT848" s="79"/>
      <c r="BU848" s="79"/>
      <c r="BV848" s="79"/>
      <c r="BW848" s="79"/>
      <c r="BX848" s="79"/>
      <c r="BY848" s="79"/>
      <c r="BZ848" s="79"/>
      <c r="CA848" s="79"/>
      <c r="CB848" s="79"/>
      <c r="CC848" s="79"/>
      <c r="CD848" s="79"/>
      <c r="CE848" s="79"/>
      <c r="CF848" s="79"/>
      <c r="CG848" s="79"/>
      <c r="CH848" s="79"/>
      <c r="CI848" s="79"/>
      <c r="CJ848" s="79"/>
      <c r="CK848" s="79"/>
      <c r="CL848" s="79"/>
      <c r="CM848" s="79"/>
      <c r="CN848" s="79"/>
      <c r="CO848" s="79"/>
      <c r="CP848" s="79"/>
    </row>
    <row r="849" spans="1:173" s="35" customFormat="1" x14ac:dyDescent="0.25">
      <c r="A849" s="379"/>
      <c r="B849" s="229" t="s">
        <v>20</v>
      </c>
      <c r="C849" s="230"/>
      <c r="D849" s="231">
        <v>0.9</v>
      </c>
      <c r="E849" s="97">
        <v>0.9</v>
      </c>
      <c r="F849" s="231"/>
      <c r="G849" s="97"/>
      <c r="H849" s="231"/>
      <c r="I849" s="190"/>
      <c r="J849" s="191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  <c r="AC849" s="79"/>
      <c r="AD849" s="79"/>
      <c r="AE849" s="79"/>
      <c r="AF849" s="79"/>
      <c r="AG849" s="79"/>
      <c r="AH849" s="79"/>
      <c r="AI849" s="79"/>
      <c r="AJ849" s="79"/>
      <c r="AK849" s="79"/>
      <c r="AL849" s="79"/>
      <c r="AM849" s="79"/>
      <c r="AN849" s="79"/>
      <c r="AO849" s="79"/>
      <c r="AP849" s="79"/>
      <c r="AQ849" s="79"/>
      <c r="AR849" s="79"/>
      <c r="AS849" s="79"/>
      <c r="AT849" s="79"/>
      <c r="AU849" s="79"/>
      <c r="AV849" s="79"/>
      <c r="AW849" s="79"/>
      <c r="AX849" s="79"/>
      <c r="AY849" s="79"/>
      <c r="AZ849" s="79"/>
      <c r="BA849" s="79"/>
      <c r="BB849" s="79"/>
      <c r="BC849" s="79"/>
      <c r="BD849" s="79"/>
      <c r="BE849" s="79"/>
      <c r="BF849" s="79"/>
      <c r="BG849" s="79"/>
      <c r="BH849" s="79"/>
      <c r="BI849" s="79"/>
      <c r="BJ849" s="79"/>
      <c r="BK849" s="79"/>
      <c r="BL849" s="79"/>
      <c r="BM849" s="79"/>
      <c r="BN849" s="79"/>
      <c r="BO849" s="79"/>
      <c r="BP849" s="79"/>
      <c r="BQ849" s="79"/>
      <c r="BR849" s="79"/>
      <c r="BS849" s="79"/>
      <c r="BT849" s="79"/>
      <c r="BU849" s="79"/>
      <c r="BV849" s="79"/>
      <c r="BW849" s="79"/>
      <c r="BX849" s="79"/>
      <c r="BY849" s="79"/>
      <c r="BZ849" s="79"/>
      <c r="CA849" s="79"/>
      <c r="CB849" s="79"/>
      <c r="CC849" s="79"/>
      <c r="CD849" s="79"/>
      <c r="CE849" s="79"/>
      <c r="CF849" s="79"/>
      <c r="CG849" s="79"/>
      <c r="CH849" s="79"/>
      <c r="CI849" s="79"/>
      <c r="CJ849" s="79"/>
      <c r="CK849" s="79"/>
      <c r="CL849" s="79"/>
      <c r="CM849" s="79"/>
      <c r="CN849" s="79"/>
      <c r="CO849" s="79"/>
      <c r="CP849" s="79"/>
    </row>
    <row r="850" spans="1:173" s="35" customFormat="1" x14ac:dyDescent="0.25">
      <c r="A850" s="379"/>
      <c r="B850" s="229" t="s">
        <v>51</v>
      </c>
      <c r="C850" s="230"/>
      <c r="D850" s="231">
        <v>1.1200000000000001</v>
      </c>
      <c r="E850" s="97">
        <v>1.1200000000000001</v>
      </c>
      <c r="F850" s="231" t="s">
        <v>412</v>
      </c>
      <c r="G850" s="97"/>
      <c r="H850" s="231"/>
      <c r="I850" s="190"/>
      <c r="J850" s="191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  <c r="AC850" s="79"/>
      <c r="AD850" s="79"/>
      <c r="AE850" s="79"/>
      <c r="AF850" s="79"/>
      <c r="AG850" s="79"/>
      <c r="AH850" s="79"/>
      <c r="AI850" s="79"/>
      <c r="AJ850" s="79"/>
      <c r="AK850" s="79"/>
      <c r="AL850" s="79"/>
      <c r="AM850" s="79"/>
      <c r="AN850" s="79"/>
      <c r="AO850" s="79"/>
      <c r="AP850" s="79"/>
      <c r="AQ850" s="79"/>
      <c r="AR850" s="79"/>
      <c r="AS850" s="79"/>
      <c r="AT850" s="79"/>
      <c r="AU850" s="79"/>
      <c r="AV850" s="79"/>
      <c r="AW850" s="79"/>
      <c r="AX850" s="79"/>
      <c r="AY850" s="79"/>
      <c r="AZ850" s="79"/>
      <c r="BA850" s="79"/>
      <c r="BB850" s="79"/>
      <c r="BC850" s="79"/>
      <c r="BD850" s="79"/>
      <c r="BE850" s="79"/>
      <c r="BF850" s="79"/>
      <c r="BG850" s="79"/>
      <c r="BH850" s="79"/>
      <c r="BI850" s="79"/>
      <c r="BJ850" s="79"/>
      <c r="BK850" s="79"/>
      <c r="BL850" s="79"/>
      <c r="BM850" s="79"/>
      <c r="BN850" s="79"/>
      <c r="BO850" s="79"/>
      <c r="BP850" s="79"/>
      <c r="BQ850" s="79"/>
      <c r="BR850" s="79"/>
      <c r="BS850" s="79"/>
      <c r="BT850" s="79"/>
      <c r="BU850" s="79"/>
      <c r="BV850" s="79"/>
      <c r="BW850" s="79"/>
      <c r="BX850" s="79"/>
      <c r="BY850" s="79"/>
      <c r="BZ850" s="79"/>
      <c r="CA850" s="79"/>
      <c r="CB850" s="79"/>
      <c r="CC850" s="79"/>
      <c r="CD850" s="79"/>
      <c r="CE850" s="79"/>
      <c r="CF850" s="79"/>
      <c r="CG850" s="79"/>
      <c r="CH850" s="79"/>
      <c r="CI850" s="79"/>
      <c r="CJ850" s="79"/>
      <c r="CK850" s="79"/>
      <c r="CL850" s="79"/>
      <c r="CM850" s="79"/>
      <c r="CN850" s="79"/>
      <c r="CO850" s="79"/>
      <c r="CP850" s="79"/>
    </row>
    <row r="851" spans="1:173" s="35" customFormat="1" x14ac:dyDescent="0.25">
      <c r="A851" s="379"/>
      <c r="B851" s="229" t="s">
        <v>43</v>
      </c>
      <c r="C851" s="230"/>
      <c r="D851" s="231">
        <v>0.48</v>
      </c>
      <c r="E851" s="97">
        <v>0.48</v>
      </c>
      <c r="F851" s="231"/>
      <c r="G851" s="97"/>
      <c r="H851" s="231"/>
      <c r="I851" s="190"/>
      <c r="J851" s="191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  <c r="AC851" s="79"/>
      <c r="AD851" s="79"/>
      <c r="AE851" s="79"/>
      <c r="AF851" s="79"/>
      <c r="AG851" s="79"/>
      <c r="AH851" s="79"/>
      <c r="AI851" s="79"/>
      <c r="AJ851" s="79"/>
      <c r="AK851" s="79"/>
      <c r="AL851" s="79"/>
      <c r="AM851" s="79"/>
      <c r="AN851" s="79"/>
      <c r="AO851" s="79"/>
      <c r="AP851" s="79"/>
      <c r="AQ851" s="79"/>
      <c r="AR851" s="79"/>
      <c r="AS851" s="79"/>
      <c r="AT851" s="79"/>
      <c r="AU851" s="79"/>
      <c r="AV851" s="79"/>
      <c r="AW851" s="79"/>
      <c r="AX851" s="79"/>
      <c r="AY851" s="79"/>
      <c r="AZ851" s="79"/>
      <c r="BA851" s="79"/>
      <c r="BB851" s="79"/>
      <c r="BC851" s="79"/>
      <c r="BD851" s="79"/>
      <c r="BE851" s="79"/>
      <c r="BF851" s="79"/>
      <c r="BG851" s="79"/>
      <c r="BH851" s="79"/>
      <c r="BI851" s="79"/>
      <c r="BJ851" s="79"/>
      <c r="BK851" s="79"/>
      <c r="BL851" s="79"/>
      <c r="BM851" s="79"/>
      <c r="BN851" s="79"/>
      <c r="BO851" s="79"/>
      <c r="BP851" s="79"/>
      <c r="BQ851" s="79"/>
      <c r="BR851" s="79"/>
      <c r="BS851" s="79"/>
      <c r="BT851" s="79"/>
      <c r="BU851" s="79"/>
      <c r="BV851" s="79"/>
      <c r="BW851" s="79"/>
      <c r="BX851" s="79"/>
      <c r="BY851" s="79"/>
      <c r="BZ851" s="79"/>
      <c r="CA851" s="79"/>
      <c r="CB851" s="79"/>
      <c r="CC851" s="79"/>
      <c r="CD851" s="79"/>
      <c r="CE851" s="79"/>
      <c r="CF851" s="79"/>
      <c r="CG851" s="79"/>
      <c r="CH851" s="79"/>
      <c r="CI851" s="79"/>
      <c r="CJ851" s="79"/>
      <c r="CK851" s="79"/>
      <c r="CL851" s="79"/>
      <c r="CM851" s="79"/>
      <c r="CN851" s="79"/>
      <c r="CO851" s="79"/>
      <c r="CP851" s="79"/>
    </row>
    <row r="852" spans="1:173" s="37" customFormat="1" x14ac:dyDescent="0.25">
      <c r="A852" s="379" t="s">
        <v>261</v>
      </c>
      <c r="B852" s="94"/>
      <c r="C852" s="95">
        <v>100</v>
      </c>
      <c r="D852" s="96"/>
      <c r="E852" s="97"/>
      <c r="F852" s="96">
        <v>2.2999999999999998</v>
      </c>
      <c r="G852" s="97">
        <v>2.5</v>
      </c>
      <c r="H852" s="96">
        <v>3.6</v>
      </c>
      <c r="I852" s="97">
        <v>46</v>
      </c>
      <c r="J852" s="297" t="s">
        <v>262</v>
      </c>
      <c r="K852" s="79"/>
      <c r="L852" s="79"/>
      <c r="M852" s="79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  <c r="AF852" s="77"/>
      <c r="AG852" s="77"/>
      <c r="AH852" s="77"/>
      <c r="AI852" s="77"/>
      <c r="AJ852" s="77"/>
      <c r="AK852" s="77"/>
      <c r="AL852" s="77"/>
      <c r="AM852" s="77"/>
      <c r="AN852" s="77"/>
      <c r="AO852" s="77"/>
      <c r="AP852" s="77"/>
      <c r="AQ852" s="77"/>
      <c r="AR852" s="77"/>
      <c r="AS852" s="77"/>
      <c r="AT852" s="77"/>
      <c r="AU852" s="77"/>
      <c r="AV852" s="77"/>
      <c r="AW852" s="77"/>
      <c r="AX852" s="77"/>
      <c r="AY852" s="77"/>
      <c r="AZ852" s="77"/>
      <c r="BA852" s="77"/>
      <c r="BB852" s="77"/>
      <c r="BC852" s="77"/>
      <c r="BD852" s="77"/>
      <c r="BE852" s="77"/>
      <c r="BF852" s="77"/>
      <c r="BG852" s="77"/>
      <c r="BH852" s="77"/>
      <c r="BI852" s="77"/>
      <c r="BJ852" s="77"/>
      <c r="BK852" s="77"/>
      <c r="BL852" s="77"/>
      <c r="BM852" s="77"/>
      <c r="BN852" s="77"/>
      <c r="BO852" s="77"/>
      <c r="BP852" s="77"/>
      <c r="BQ852" s="77"/>
      <c r="BR852" s="77"/>
      <c r="BS852" s="77"/>
      <c r="BT852" s="77"/>
      <c r="BU852" s="77"/>
      <c r="BV852" s="77"/>
      <c r="BW852" s="77"/>
      <c r="BX852" s="77"/>
      <c r="BY852" s="77"/>
      <c r="BZ852" s="77"/>
      <c r="CA852" s="77"/>
      <c r="CB852" s="77"/>
      <c r="CC852" s="77"/>
      <c r="CD852" s="77"/>
      <c r="CE852" s="77"/>
      <c r="CF852" s="77"/>
      <c r="CG852" s="77"/>
      <c r="CH852" s="77"/>
      <c r="CI852" s="77"/>
      <c r="CJ852" s="77"/>
      <c r="CK852" s="77"/>
      <c r="CL852" s="77"/>
      <c r="CM852" s="77"/>
      <c r="CN852" s="77"/>
      <c r="CO852" s="77"/>
      <c r="CP852" s="77"/>
      <c r="CQ852" s="26"/>
      <c r="CR852" s="26"/>
      <c r="CS852" s="26"/>
      <c r="CT852" s="26"/>
      <c r="CU852" s="26"/>
      <c r="CV852" s="26"/>
      <c r="CW852" s="26"/>
      <c r="CX852" s="26"/>
      <c r="CY852" s="26"/>
      <c r="CZ852" s="26"/>
      <c r="DA852" s="26"/>
      <c r="DB852" s="26"/>
      <c r="DC852" s="26"/>
      <c r="DD852" s="26"/>
      <c r="DE852" s="26"/>
      <c r="DF852" s="26"/>
      <c r="DG852" s="26"/>
      <c r="DH852" s="26"/>
      <c r="DI852" s="26"/>
      <c r="DJ852" s="26"/>
      <c r="DK852" s="26"/>
      <c r="DL852" s="26"/>
      <c r="DM852" s="26"/>
      <c r="DN852" s="26"/>
      <c r="DO852" s="26"/>
      <c r="DP852" s="26"/>
      <c r="DQ852" s="26"/>
      <c r="DR852" s="26"/>
      <c r="DS852" s="26"/>
      <c r="DT852" s="26"/>
      <c r="DU852" s="26"/>
      <c r="DV852" s="26"/>
      <c r="DW852" s="26"/>
      <c r="DX852" s="26"/>
      <c r="DY852" s="26"/>
      <c r="DZ852" s="26"/>
      <c r="EA852" s="26"/>
      <c r="EB852" s="26"/>
      <c r="EC852" s="26"/>
      <c r="ED852" s="26"/>
      <c r="EE852" s="26"/>
      <c r="EF852" s="26"/>
      <c r="EG852" s="26"/>
      <c r="EH852" s="26"/>
      <c r="EI852" s="26"/>
      <c r="EJ852" s="26"/>
      <c r="EK852" s="26"/>
      <c r="EL852" s="26"/>
      <c r="EM852" s="26"/>
      <c r="EN852" s="26"/>
      <c r="EO852" s="26"/>
      <c r="EP852" s="26"/>
      <c r="EQ852" s="26"/>
      <c r="ER852" s="26"/>
      <c r="ES852" s="26"/>
      <c r="ET852" s="26"/>
      <c r="EU852" s="26"/>
      <c r="EV852" s="26"/>
      <c r="EW852" s="26"/>
      <c r="EX852" s="26"/>
      <c r="EY852" s="26"/>
      <c r="EZ852" s="26"/>
      <c r="FA852" s="26"/>
      <c r="FB852" s="26"/>
      <c r="FC852" s="26"/>
      <c r="FD852" s="26"/>
      <c r="FE852" s="26"/>
      <c r="FF852" s="26"/>
      <c r="FG852" s="26"/>
      <c r="FH852" s="26"/>
      <c r="FI852" s="26"/>
      <c r="FJ852" s="26"/>
      <c r="FK852" s="26"/>
      <c r="FL852" s="26"/>
      <c r="FM852" s="26"/>
      <c r="FN852" s="26"/>
      <c r="FO852" s="26"/>
      <c r="FP852" s="26"/>
      <c r="FQ852" s="26"/>
    </row>
    <row r="853" spans="1:173" s="37" customFormat="1" x14ac:dyDescent="0.25">
      <c r="A853" s="379"/>
      <c r="B853" s="94" t="s">
        <v>57</v>
      </c>
      <c r="C853" s="95"/>
      <c r="D853" s="96">
        <v>105.36</v>
      </c>
      <c r="E853" s="97">
        <v>100</v>
      </c>
      <c r="F853" s="190"/>
      <c r="G853" s="97"/>
      <c r="H853" s="96"/>
      <c r="I853" s="190"/>
      <c r="J853" s="297"/>
      <c r="K853" s="79"/>
      <c r="L853" s="79"/>
      <c r="M853" s="79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  <c r="AF853" s="77"/>
      <c r="AG853" s="77"/>
      <c r="AH853" s="77"/>
      <c r="AI853" s="77"/>
      <c r="AJ853" s="77"/>
      <c r="AK853" s="77"/>
      <c r="AL853" s="77"/>
      <c r="AM853" s="77"/>
      <c r="AN853" s="77"/>
      <c r="AO853" s="77"/>
      <c r="AP853" s="77"/>
      <c r="AQ853" s="77"/>
      <c r="AR853" s="77"/>
      <c r="AS853" s="77"/>
      <c r="AT853" s="77"/>
      <c r="AU853" s="77"/>
      <c r="AV853" s="77"/>
      <c r="AW853" s="77"/>
      <c r="AX853" s="77"/>
      <c r="AY853" s="77"/>
      <c r="AZ853" s="77"/>
      <c r="BA853" s="77"/>
      <c r="BB853" s="77"/>
      <c r="BC853" s="77"/>
      <c r="BD853" s="77"/>
      <c r="BE853" s="77"/>
      <c r="BF853" s="77"/>
      <c r="BG853" s="77"/>
      <c r="BH853" s="77"/>
      <c r="BI853" s="77"/>
      <c r="BJ853" s="77"/>
      <c r="BK853" s="77"/>
      <c r="BL853" s="77"/>
      <c r="BM853" s="77"/>
      <c r="BN853" s="77"/>
      <c r="BO853" s="77"/>
      <c r="BP853" s="77"/>
      <c r="BQ853" s="77"/>
      <c r="BR853" s="77"/>
      <c r="BS853" s="77"/>
      <c r="BT853" s="77"/>
      <c r="BU853" s="77"/>
      <c r="BV853" s="77"/>
      <c r="BW853" s="77"/>
      <c r="BX853" s="77"/>
      <c r="BY853" s="77"/>
      <c r="BZ853" s="77"/>
      <c r="CA853" s="77"/>
      <c r="CB853" s="77"/>
      <c r="CC853" s="77"/>
      <c r="CD853" s="77"/>
      <c r="CE853" s="77"/>
      <c r="CF853" s="77"/>
      <c r="CG853" s="77"/>
      <c r="CH853" s="77"/>
      <c r="CI853" s="77"/>
      <c r="CJ853" s="77"/>
      <c r="CK853" s="77"/>
      <c r="CL853" s="77"/>
      <c r="CM853" s="77"/>
      <c r="CN853" s="77"/>
      <c r="CO853" s="77"/>
      <c r="CP853" s="77"/>
      <c r="CQ853" s="26"/>
      <c r="CR853" s="26"/>
      <c r="CS853" s="26"/>
      <c r="CT853" s="26"/>
      <c r="CU853" s="26"/>
      <c r="CV853" s="26"/>
      <c r="CW853" s="26"/>
      <c r="CX853" s="26"/>
      <c r="CY853" s="26"/>
      <c r="CZ853" s="26"/>
      <c r="DA853" s="26"/>
      <c r="DB853" s="26"/>
      <c r="DC853" s="26"/>
      <c r="DD853" s="26"/>
      <c r="DE853" s="26"/>
      <c r="DF853" s="26"/>
      <c r="DG853" s="26"/>
      <c r="DH853" s="26"/>
      <c r="DI853" s="26"/>
      <c r="DJ853" s="26"/>
      <c r="DK853" s="26"/>
      <c r="DL853" s="26"/>
      <c r="DM853" s="26"/>
      <c r="DN853" s="26"/>
      <c r="DO853" s="26"/>
      <c r="DP853" s="26"/>
      <c r="DQ853" s="26"/>
      <c r="DR853" s="26"/>
      <c r="DS853" s="26"/>
      <c r="DT853" s="26"/>
      <c r="DU853" s="26"/>
      <c r="DV853" s="26"/>
      <c r="DW853" s="26"/>
      <c r="DX853" s="26"/>
      <c r="DY853" s="26"/>
      <c r="DZ853" s="26"/>
      <c r="EA853" s="26"/>
      <c r="EB853" s="26"/>
      <c r="EC853" s="26"/>
      <c r="ED853" s="26"/>
      <c r="EE853" s="26"/>
      <c r="EF853" s="26"/>
      <c r="EG853" s="26"/>
      <c r="EH853" s="26"/>
      <c r="EI853" s="26"/>
      <c r="EJ853" s="26"/>
      <c r="EK853" s="26"/>
      <c r="EL853" s="26"/>
      <c r="EM853" s="26"/>
      <c r="EN853" s="26"/>
      <c r="EO853" s="26"/>
      <c r="EP853" s="26"/>
      <c r="EQ853" s="26"/>
      <c r="ER853" s="26"/>
      <c r="ES853" s="26"/>
      <c r="ET853" s="26"/>
      <c r="EU853" s="26"/>
      <c r="EV853" s="26"/>
      <c r="EW853" s="26"/>
      <c r="EX853" s="26"/>
      <c r="EY853" s="26"/>
      <c r="EZ853" s="26"/>
      <c r="FA853" s="26"/>
      <c r="FB853" s="26"/>
      <c r="FC853" s="26"/>
      <c r="FD853" s="26"/>
      <c r="FE853" s="26"/>
      <c r="FF853" s="26"/>
      <c r="FG853" s="26"/>
      <c r="FH853" s="26"/>
      <c r="FI853" s="26"/>
      <c r="FJ853" s="26"/>
      <c r="FK853" s="26"/>
      <c r="FL853" s="26"/>
      <c r="FM853" s="26"/>
      <c r="FN853" s="26"/>
      <c r="FO853" s="26"/>
      <c r="FP853" s="26"/>
      <c r="FQ853" s="26"/>
    </row>
    <row r="854" spans="1:173" s="35" customFormat="1" x14ac:dyDescent="0.25">
      <c r="A854" s="379" t="s">
        <v>225</v>
      </c>
      <c r="B854" s="94"/>
      <c r="C854" s="95">
        <v>130</v>
      </c>
      <c r="D854" s="97"/>
      <c r="E854" s="228"/>
      <c r="F854" s="190">
        <v>7.89</v>
      </c>
      <c r="G854" s="97">
        <v>8.06</v>
      </c>
      <c r="H854" s="97">
        <v>12.63</v>
      </c>
      <c r="I854" s="190">
        <v>155</v>
      </c>
      <c r="J854" s="297" t="s">
        <v>227</v>
      </c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  <c r="AC854" s="79"/>
      <c r="AD854" s="79"/>
      <c r="AE854" s="79"/>
      <c r="AF854" s="79"/>
      <c r="AG854" s="79"/>
      <c r="AH854" s="79"/>
      <c r="AI854" s="79"/>
      <c r="AJ854" s="79"/>
      <c r="AK854" s="79"/>
      <c r="AL854" s="79"/>
      <c r="AM854" s="79"/>
      <c r="AN854" s="79"/>
      <c r="AO854" s="79"/>
      <c r="AP854" s="79"/>
      <c r="AQ854" s="79"/>
      <c r="AR854" s="79"/>
      <c r="AS854" s="79"/>
      <c r="AT854" s="79"/>
      <c r="AU854" s="79"/>
      <c r="AV854" s="79"/>
      <c r="AW854" s="79"/>
      <c r="AX854" s="79"/>
      <c r="AY854" s="79"/>
      <c r="AZ854" s="79"/>
      <c r="BA854" s="79"/>
      <c r="BB854" s="79"/>
      <c r="BC854" s="79"/>
      <c r="BD854" s="79"/>
      <c r="BE854" s="79"/>
      <c r="BF854" s="79"/>
      <c r="BG854" s="79"/>
      <c r="BH854" s="79"/>
      <c r="BI854" s="79"/>
      <c r="BJ854" s="79"/>
      <c r="BK854" s="79"/>
      <c r="BL854" s="79"/>
      <c r="BM854" s="79"/>
      <c r="BN854" s="79"/>
      <c r="BO854" s="79"/>
      <c r="BP854" s="79"/>
      <c r="BQ854" s="79"/>
      <c r="BR854" s="79"/>
      <c r="BS854" s="79"/>
      <c r="BT854" s="79"/>
      <c r="BU854" s="79"/>
      <c r="BV854" s="79"/>
      <c r="BW854" s="79"/>
      <c r="BX854" s="79"/>
      <c r="BY854" s="79"/>
      <c r="BZ854" s="79"/>
      <c r="CA854" s="79"/>
      <c r="CB854" s="79"/>
      <c r="CC854" s="79"/>
      <c r="CD854" s="79"/>
      <c r="CE854" s="79"/>
      <c r="CF854" s="79"/>
      <c r="CG854" s="79"/>
      <c r="CH854" s="79"/>
      <c r="CI854" s="79"/>
      <c r="CJ854" s="79"/>
      <c r="CK854" s="79"/>
      <c r="CL854" s="79"/>
      <c r="CM854" s="79"/>
      <c r="CN854" s="79"/>
      <c r="CO854" s="79"/>
      <c r="CP854" s="79"/>
      <c r="CQ854" s="33"/>
      <c r="CR854" s="33"/>
      <c r="CS854" s="33"/>
      <c r="CT854" s="33"/>
      <c r="CU854" s="33"/>
      <c r="CV854" s="33"/>
      <c r="CW854" s="33"/>
      <c r="CX854" s="33"/>
      <c r="CY854" s="33"/>
      <c r="CZ854" s="33"/>
      <c r="DA854" s="33"/>
      <c r="DB854" s="33"/>
      <c r="DC854" s="33"/>
      <c r="DD854" s="33"/>
      <c r="DE854" s="33"/>
      <c r="DF854" s="33"/>
      <c r="DG854" s="33"/>
      <c r="DH854" s="33"/>
      <c r="DI854" s="33"/>
      <c r="DJ854" s="33"/>
      <c r="DK854" s="33"/>
      <c r="DL854" s="33"/>
      <c r="DM854" s="33"/>
      <c r="DN854" s="33"/>
      <c r="DO854" s="33"/>
      <c r="DP854" s="33"/>
      <c r="DQ854" s="33"/>
      <c r="DR854" s="33"/>
      <c r="DS854" s="33"/>
      <c r="DT854" s="33"/>
      <c r="DU854" s="33"/>
      <c r="DV854" s="33"/>
      <c r="DW854" s="33"/>
      <c r="DX854" s="33"/>
      <c r="DY854" s="33"/>
      <c r="DZ854" s="33"/>
      <c r="EA854" s="33"/>
      <c r="EB854" s="33"/>
      <c r="EC854" s="33"/>
      <c r="ED854" s="33"/>
      <c r="EE854" s="33"/>
      <c r="EF854" s="33"/>
      <c r="EG854" s="33"/>
      <c r="EH854" s="33"/>
      <c r="EI854" s="33"/>
      <c r="EJ854" s="33"/>
      <c r="EK854" s="33"/>
      <c r="EL854" s="33"/>
      <c r="EM854" s="33"/>
      <c r="EN854" s="33"/>
      <c r="EO854" s="33"/>
      <c r="EP854" s="33"/>
      <c r="EQ854" s="33"/>
      <c r="ER854" s="33"/>
      <c r="ES854" s="33"/>
      <c r="ET854" s="33"/>
      <c r="EU854" s="33"/>
      <c r="EV854" s="33"/>
      <c r="EW854" s="33"/>
      <c r="EX854" s="33"/>
      <c r="EY854" s="33"/>
      <c r="EZ854" s="33"/>
      <c r="FA854" s="33"/>
      <c r="FB854" s="33"/>
      <c r="FC854" s="33"/>
      <c r="FD854" s="33"/>
      <c r="FE854" s="33"/>
      <c r="FF854" s="33"/>
      <c r="FG854" s="33"/>
      <c r="FH854" s="33"/>
      <c r="FI854" s="33"/>
      <c r="FJ854" s="33"/>
      <c r="FK854" s="33"/>
      <c r="FL854" s="33"/>
      <c r="FM854" s="33"/>
      <c r="FN854" s="33"/>
      <c r="FO854" s="33"/>
      <c r="FP854" s="33"/>
      <c r="FQ854" s="33"/>
    </row>
    <row r="855" spans="1:173" s="35" customFormat="1" x14ac:dyDescent="0.25">
      <c r="A855" s="379"/>
      <c r="B855" s="94" t="s">
        <v>51</v>
      </c>
      <c r="C855" s="95"/>
      <c r="D855" s="97">
        <v>97.5</v>
      </c>
      <c r="E855" s="228">
        <v>97.5</v>
      </c>
      <c r="F855" s="190"/>
      <c r="G855" s="97"/>
      <c r="H855" s="97"/>
      <c r="I855" s="96"/>
      <c r="J855" s="297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  <c r="AC855" s="79"/>
      <c r="AD855" s="79"/>
      <c r="AE855" s="79"/>
      <c r="AF855" s="79"/>
      <c r="AG855" s="79"/>
      <c r="AH855" s="79"/>
      <c r="AI855" s="79"/>
      <c r="AJ855" s="79"/>
      <c r="AK855" s="79"/>
      <c r="AL855" s="79"/>
      <c r="AM855" s="79"/>
      <c r="AN855" s="79"/>
      <c r="AO855" s="79"/>
      <c r="AP855" s="79"/>
      <c r="AQ855" s="79"/>
      <c r="AR855" s="79"/>
      <c r="AS855" s="79"/>
      <c r="AT855" s="79"/>
      <c r="AU855" s="79"/>
      <c r="AV855" s="79"/>
      <c r="AW855" s="79"/>
      <c r="AX855" s="79"/>
      <c r="AY855" s="79"/>
      <c r="AZ855" s="79"/>
      <c r="BA855" s="79"/>
      <c r="BB855" s="79"/>
      <c r="BC855" s="79"/>
      <c r="BD855" s="79"/>
      <c r="BE855" s="79"/>
      <c r="BF855" s="79"/>
      <c r="BG855" s="79"/>
      <c r="BH855" s="79"/>
      <c r="BI855" s="79"/>
      <c r="BJ855" s="79"/>
      <c r="BK855" s="79"/>
      <c r="BL855" s="79"/>
      <c r="BM855" s="79"/>
      <c r="BN855" s="79"/>
      <c r="BO855" s="79"/>
      <c r="BP855" s="79"/>
      <c r="BQ855" s="79"/>
      <c r="BR855" s="79"/>
      <c r="BS855" s="79"/>
      <c r="BT855" s="79"/>
      <c r="BU855" s="79"/>
      <c r="BV855" s="79"/>
      <c r="BW855" s="79"/>
      <c r="BX855" s="79"/>
      <c r="BY855" s="79"/>
      <c r="BZ855" s="79"/>
      <c r="CA855" s="79"/>
      <c r="CB855" s="79"/>
      <c r="CC855" s="79"/>
      <c r="CD855" s="79"/>
      <c r="CE855" s="79"/>
      <c r="CF855" s="79"/>
      <c r="CG855" s="79"/>
      <c r="CH855" s="79"/>
      <c r="CI855" s="79"/>
      <c r="CJ855" s="79"/>
      <c r="CK855" s="79"/>
      <c r="CL855" s="79"/>
      <c r="CM855" s="79"/>
      <c r="CN855" s="79"/>
      <c r="CO855" s="79"/>
      <c r="CP855" s="79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33"/>
      <c r="DJ855" s="33"/>
      <c r="DK855" s="33"/>
      <c r="DL855" s="33"/>
      <c r="DM855" s="33"/>
      <c r="DN855" s="33"/>
      <c r="DO855" s="33"/>
      <c r="DP855" s="33"/>
      <c r="DQ855" s="33"/>
      <c r="DR855" s="33"/>
      <c r="DS855" s="33"/>
      <c r="DT855" s="33"/>
      <c r="DU855" s="33"/>
      <c r="DV855" s="33"/>
      <c r="DW855" s="33"/>
      <c r="DX855" s="33"/>
      <c r="DY855" s="33"/>
      <c r="DZ855" s="33"/>
      <c r="EA855" s="33"/>
      <c r="EB855" s="33"/>
      <c r="EC855" s="33"/>
      <c r="ED855" s="33"/>
      <c r="EE855" s="33"/>
      <c r="EF855" s="33"/>
      <c r="EG855" s="33"/>
      <c r="EH855" s="33"/>
      <c r="EI855" s="33"/>
      <c r="EJ855" s="33"/>
      <c r="EK855" s="33"/>
      <c r="EL855" s="33"/>
      <c r="EM855" s="33"/>
      <c r="EN855" s="33"/>
      <c r="EO855" s="33"/>
      <c r="EP855" s="33"/>
      <c r="EQ855" s="33"/>
      <c r="ER855" s="33"/>
      <c r="ES855" s="33"/>
      <c r="ET855" s="33"/>
      <c r="EU855" s="33"/>
      <c r="EV855" s="33"/>
      <c r="EW855" s="33"/>
      <c r="EX855" s="33"/>
      <c r="EY855" s="33"/>
      <c r="EZ855" s="33"/>
      <c r="FA855" s="33"/>
      <c r="FB855" s="33"/>
      <c r="FC855" s="33"/>
      <c r="FD855" s="33"/>
      <c r="FE855" s="33"/>
      <c r="FF855" s="33"/>
      <c r="FG855" s="33"/>
      <c r="FH855" s="33"/>
      <c r="FI855" s="33"/>
      <c r="FJ855" s="33"/>
      <c r="FK855" s="33"/>
      <c r="FL855" s="33"/>
      <c r="FM855" s="33"/>
      <c r="FN855" s="33"/>
      <c r="FO855" s="33"/>
      <c r="FP855" s="33"/>
      <c r="FQ855" s="33"/>
    </row>
    <row r="856" spans="1:173" x14ac:dyDescent="0.25">
      <c r="A856" s="379"/>
      <c r="B856" s="94" t="s">
        <v>16</v>
      </c>
      <c r="C856" s="95"/>
      <c r="D856" s="97">
        <v>37.200000000000003</v>
      </c>
      <c r="E856" s="228">
        <v>37.200000000000003</v>
      </c>
      <c r="F856" s="190"/>
      <c r="G856" s="97"/>
      <c r="H856" s="97"/>
      <c r="J856" s="297"/>
    </row>
    <row r="857" spans="1:173" ht="30" x14ac:dyDescent="0.25">
      <c r="A857" s="379"/>
      <c r="B857" s="94" t="s">
        <v>226</v>
      </c>
      <c r="C857" s="95"/>
      <c r="D857" s="97"/>
      <c r="E857" s="228">
        <v>135</v>
      </c>
      <c r="F857" s="190"/>
      <c r="G857" s="97"/>
      <c r="H857" s="97"/>
      <c r="J857" s="297"/>
    </row>
    <row r="858" spans="1:173" s="34" customFormat="1" x14ac:dyDescent="0.25">
      <c r="A858" s="379"/>
      <c r="B858" s="94" t="s">
        <v>20</v>
      </c>
      <c r="C858" s="95"/>
      <c r="D858" s="97">
        <v>3.7</v>
      </c>
      <c r="E858" s="228">
        <v>3.7</v>
      </c>
      <c r="F858" s="190"/>
      <c r="G858" s="97"/>
      <c r="H858" s="97"/>
      <c r="I858" s="96"/>
      <c r="J858" s="297"/>
      <c r="K858" s="79"/>
      <c r="L858" s="79"/>
      <c r="M858" s="79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  <c r="AL858" s="77"/>
      <c r="AM858" s="77"/>
      <c r="AN858" s="77"/>
      <c r="AO858" s="77"/>
      <c r="AP858" s="77"/>
      <c r="AQ858" s="77"/>
      <c r="AR858" s="77"/>
      <c r="AS858" s="77"/>
      <c r="AT858" s="77"/>
      <c r="AU858" s="77"/>
      <c r="AV858" s="77"/>
      <c r="AW858" s="77"/>
      <c r="AX858" s="77"/>
      <c r="AY858" s="77"/>
      <c r="AZ858" s="77"/>
      <c r="BA858" s="77"/>
      <c r="BB858" s="77"/>
      <c r="BC858" s="77"/>
      <c r="BD858" s="77"/>
      <c r="BE858" s="77"/>
      <c r="BF858" s="77"/>
      <c r="BG858" s="77"/>
      <c r="BH858" s="77"/>
      <c r="BI858" s="77"/>
      <c r="BJ858" s="77"/>
      <c r="BK858" s="77"/>
      <c r="BL858" s="77"/>
      <c r="BM858" s="77"/>
      <c r="BN858" s="77"/>
      <c r="BO858" s="77"/>
      <c r="BP858" s="77"/>
      <c r="BQ858" s="77"/>
      <c r="BR858" s="77"/>
      <c r="BS858" s="77"/>
      <c r="BT858" s="77"/>
      <c r="BU858" s="77"/>
      <c r="BV858" s="77"/>
      <c r="BW858" s="77"/>
      <c r="BX858" s="77"/>
      <c r="BY858" s="77"/>
      <c r="BZ858" s="77"/>
      <c r="CA858" s="77"/>
      <c r="CB858" s="77"/>
      <c r="CC858" s="77"/>
      <c r="CD858" s="77"/>
      <c r="CE858" s="77"/>
      <c r="CF858" s="77"/>
      <c r="CG858" s="77"/>
      <c r="CH858" s="77"/>
      <c r="CI858" s="77"/>
      <c r="CJ858" s="77"/>
      <c r="CK858" s="77"/>
      <c r="CL858" s="77"/>
      <c r="CM858" s="77"/>
      <c r="CN858" s="77"/>
      <c r="CO858" s="77"/>
      <c r="CP858" s="77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  <c r="DG858" s="26"/>
      <c r="DH858" s="26"/>
      <c r="DI858" s="26"/>
      <c r="DJ858" s="26"/>
      <c r="DK858" s="26"/>
      <c r="DL858" s="26"/>
      <c r="DM858" s="26"/>
      <c r="DN858" s="26"/>
      <c r="DO858" s="26"/>
      <c r="DP858" s="26"/>
      <c r="DQ858" s="26"/>
      <c r="DR858" s="26"/>
      <c r="DS858" s="26"/>
      <c r="DT858" s="26"/>
      <c r="DU858" s="26"/>
      <c r="DV858" s="26"/>
      <c r="DW858" s="26"/>
      <c r="DX858" s="26"/>
      <c r="DY858" s="26"/>
      <c r="DZ858" s="26"/>
      <c r="EA858" s="26"/>
      <c r="EB858" s="26"/>
      <c r="EC858" s="26"/>
      <c r="ED858" s="26"/>
      <c r="EE858" s="26"/>
      <c r="EF858" s="26"/>
      <c r="EG858" s="26"/>
      <c r="EH858" s="26"/>
      <c r="EI858" s="26"/>
      <c r="EJ858" s="26"/>
      <c r="EK858" s="26"/>
      <c r="EL858" s="26"/>
      <c r="EM858" s="26"/>
      <c r="EN858" s="26"/>
      <c r="EO858" s="26"/>
      <c r="EP858" s="26"/>
      <c r="EQ858" s="26"/>
      <c r="ER858" s="26"/>
      <c r="ES858" s="26"/>
      <c r="ET858" s="26"/>
      <c r="EU858" s="26"/>
      <c r="EV858" s="26"/>
      <c r="EW858" s="26"/>
      <c r="EX858" s="26"/>
      <c r="EY858" s="26"/>
      <c r="EZ858" s="26"/>
      <c r="FA858" s="26"/>
      <c r="FB858" s="26"/>
      <c r="FC858" s="26"/>
      <c r="FD858" s="26"/>
      <c r="FE858" s="26"/>
      <c r="FF858" s="26"/>
      <c r="FG858" s="26"/>
      <c r="FH858" s="26"/>
      <c r="FI858" s="26"/>
      <c r="FJ858" s="26"/>
      <c r="FK858" s="26"/>
      <c r="FL858" s="26"/>
      <c r="FM858" s="26"/>
      <c r="FN858" s="26"/>
      <c r="FO858" s="26"/>
      <c r="FP858" s="26"/>
      <c r="FQ858" s="26"/>
    </row>
    <row r="859" spans="1:173" s="34" customFormat="1" x14ac:dyDescent="0.25">
      <c r="A859" s="379"/>
      <c r="B859" s="94" t="s">
        <v>19</v>
      </c>
      <c r="C859" s="95"/>
      <c r="D859" s="97">
        <v>1</v>
      </c>
      <c r="E859" s="228">
        <v>1</v>
      </c>
      <c r="F859" s="190"/>
      <c r="G859" s="97"/>
      <c r="H859" s="97"/>
      <c r="I859" s="96"/>
      <c r="J859" s="297"/>
      <c r="K859" s="79"/>
      <c r="L859" s="79"/>
      <c r="M859" s="79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  <c r="AF859" s="77"/>
      <c r="AG859" s="77"/>
      <c r="AH859" s="77"/>
      <c r="AI859" s="77"/>
      <c r="AJ859" s="77"/>
      <c r="AK859" s="77"/>
      <c r="AL859" s="77"/>
      <c r="AM859" s="77"/>
      <c r="AN859" s="77"/>
      <c r="AO859" s="77"/>
      <c r="AP859" s="77"/>
      <c r="AQ859" s="77"/>
      <c r="AR859" s="77"/>
      <c r="AS859" s="77"/>
      <c r="AT859" s="77"/>
      <c r="AU859" s="77"/>
      <c r="AV859" s="77"/>
      <c r="AW859" s="77"/>
      <c r="AX859" s="77"/>
      <c r="AY859" s="77"/>
      <c r="AZ859" s="77"/>
      <c r="BA859" s="77"/>
      <c r="BB859" s="77"/>
      <c r="BC859" s="77"/>
      <c r="BD859" s="77"/>
      <c r="BE859" s="77"/>
      <c r="BF859" s="77"/>
      <c r="BG859" s="77"/>
      <c r="BH859" s="77"/>
      <c r="BI859" s="77"/>
      <c r="BJ859" s="77"/>
      <c r="BK859" s="77"/>
      <c r="BL859" s="77"/>
      <c r="BM859" s="77"/>
      <c r="BN859" s="77"/>
      <c r="BO859" s="77"/>
      <c r="BP859" s="77"/>
      <c r="BQ859" s="77"/>
      <c r="BR859" s="77"/>
      <c r="BS859" s="77"/>
      <c r="BT859" s="77"/>
      <c r="BU859" s="77"/>
      <c r="BV859" s="77"/>
      <c r="BW859" s="77"/>
      <c r="BX859" s="77"/>
      <c r="BY859" s="77"/>
      <c r="BZ859" s="77"/>
      <c r="CA859" s="77"/>
      <c r="CB859" s="77"/>
      <c r="CC859" s="77"/>
      <c r="CD859" s="77"/>
      <c r="CE859" s="77"/>
      <c r="CF859" s="77"/>
      <c r="CG859" s="77"/>
      <c r="CH859" s="77"/>
      <c r="CI859" s="77"/>
      <c r="CJ859" s="77"/>
      <c r="CK859" s="77"/>
      <c r="CL859" s="77"/>
      <c r="CM859" s="77"/>
      <c r="CN859" s="77"/>
      <c r="CO859" s="77"/>
      <c r="CP859" s="77"/>
      <c r="CQ859" s="26"/>
      <c r="CR859" s="26"/>
      <c r="CS859" s="26"/>
      <c r="CT859" s="26"/>
      <c r="CU859" s="26"/>
      <c r="CV859" s="26"/>
      <c r="CW859" s="26"/>
      <c r="CX859" s="26"/>
      <c r="CY859" s="26"/>
      <c r="CZ859" s="26"/>
      <c r="DA859" s="26"/>
      <c r="DB859" s="26"/>
      <c r="DC859" s="26"/>
      <c r="DD859" s="26"/>
      <c r="DE859" s="26"/>
      <c r="DF859" s="26"/>
      <c r="DG859" s="26"/>
      <c r="DH859" s="26"/>
      <c r="DI859" s="26"/>
      <c r="DJ859" s="26"/>
      <c r="DK859" s="26"/>
      <c r="DL859" s="26"/>
      <c r="DM859" s="26"/>
      <c r="DN859" s="26"/>
      <c r="DO859" s="26"/>
      <c r="DP859" s="26"/>
      <c r="DQ859" s="26"/>
      <c r="DR859" s="26"/>
      <c r="DS859" s="26"/>
      <c r="DT859" s="26"/>
      <c r="DU859" s="26"/>
      <c r="DV859" s="26"/>
      <c r="DW859" s="26"/>
      <c r="DX859" s="26"/>
      <c r="DY859" s="26"/>
      <c r="DZ859" s="26"/>
      <c r="EA859" s="26"/>
      <c r="EB859" s="26"/>
      <c r="EC859" s="26"/>
      <c r="ED859" s="26"/>
      <c r="EE859" s="26"/>
      <c r="EF859" s="26"/>
      <c r="EG859" s="26"/>
      <c r="EH859" s="26"/>
      <c r="EI859" s="26"/>
      <c r="EJ859" s="26"/>
      <c r="EK859" s="26"/>
      <c r="EL859" s="26"/>
      <c r="EM859" s="26"/>
      <c r="EN859" s="26"/>
      <c r="EO859" s="26"/>
      <c r="EP859" s="26"/>
      <c r="EQ859" s="26"/>
      <c r="ER859" s="26"/>
      <c r="ES859" s="26"/>
      <c r="ET859" s="26"/>
      <c r="EU859" s="26"/>
      <c r="EV859" s="26"/>
      <c r="EW859" s="26"/>
      <c r="EX859" s="26"/>
      <c r="EY859" s="26"/>
      <c r="EZ859" s="26"/>
      <c r="FA859" s="26"/>
      <c r="FB859" s="26"/>
      <c r="FC859" s="26"/>
      <c r="FD859" s="26"/>
      <c r="FE859" s="26"/>
      <c r="FF859" s="26"/>
      <c r="FG859" s="26"/>
      <c r="FH859" s="26"/>
      <c r="FI859" s="26"/>
      <c r="FJ859" s="26"/>
      <c r="FK859" s="26"/>
      <c r="FL859" s="26"/>
      <c r="FM859" s="26"/>
      <c r="FN859" s="26"/>
      <c r="FO859" s="26"/>
      <c r="FP859" s="26"/>
      <c r="FQ859" s="26"/>
    </row>
    <row r="860" spans="1:173" s="34" customFormat="1" x14ac:dyDescent="0.25">
      <c r="A860" s="379" t="s">
        <v>74</v>
      </c>
      <c r="B860" s="94"/>
      <c r="C860" s="192" t="s">
        <v>316</v>
      </c>
      <c r="D860" s="134"/>
      <c r="E860" s="133"/>
      <c r="F860" s="190">
        <v>0.09</v>
      </c>
      <c r="G860" s="97">
        <v>0.01</v>
      </c>
      <c r="H860" s="96">
        <v>8.5</v>
      </c>
      <c r="I860" s="190">
        <v>34.5</v>
      </c>
      <c r="J860" s="297" t="s">
        <v>164</v>
      </c>
      <c r="K860" s="79"/>
      <c r="L860" s="79"/>
      <c r="M860" s="79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  <c r="AF860" s="77"/>
      <c r="AG860" s="77"/>
      <c r="AH860" s="77"/>
      <c r="AI860" s="77"/>
      <c r="AJ860" s="77"/>
      <c r="AK860" s="77"/>
      <c r="AL860" s="77"/>
      <c r="AM860" s="77"/>
      <c r="AN860" s="77"/>
      <c r="AO860" s="77"/>
      <c r="AP860" s="77"/>
      <c r="AQ860" s="77"/>
      <c r="AR860" s="77"/>
      <c r="AS860" s="77"/>
      <c r="AT860" s="77"/>
      <c r="AU860" s="77"/>
      <c r="AV860" s="77"/>
      <c r="AW860" s="77"/>
      <c r="AX860" s="77"/>
      <c r="AY860" s="77"/>
      <c r="AZ860" s="77"/>
      <c r="BA860" s="77"/>
      <c r="BB860" s="77"/>
      <c r="BC860" s="77"/>
      <c r="BD860" s="77"/>
      <c r="BE860" s="77"/>
      <c r="BF860" s="77"/>
      <c r="BG860" s="77"/>
      <c r="BH860" s="77"/>
      <c r="BI860" s="77"/>
      <c r="BJ860" s="77"/>
      <c r="BK860" s="77"/>
      <c r="BL860" s="77"/>
      <c r="BM860" s="77"/>
      <c r="BN860" s="77"/>
      <c r="BO860" s="77"/>
      <c r="BP860" s="77"/>
      <c r="BQ860" s="77"/>
      <c r="BR860" s="77"/>
      <c r="BS860" s="77"/>
      <c r="BT860" s="77"/>
      <c r="BU860" s="77"/>
      <c r="BV860" s="77"/>
      <c r="BW860" s="77"/>
      <c r="BX860" s="77"/>
      <c r="BY860" s="77"/>
      <c r="BZ860" s="77"/>
      <c r="CA860" s="77"/>
      <c r="CB860" s="77"/>
      <c r="CC860" s="77"/>
      <c r="CD860" s="77"/>
      <c r="CE860" s="77"/>
      <c r="CF860" s="77"/>
      <c r="CG860" s="77"/>
      <c r="CH860" s="77"/>
      <c r="CI860" s="77"/>
      <c r="CJ860" s="77"/>
      <c r="CK860" s="77"/>
      <c r="CL860" s="77"/>
      <c r="CM860" s="77"/>
      <c r="CN860" s="77"/>
      <c r="CO860" s="77"/>
      <c r="CP860" s="77"/>
    </row>
    <row r="861" spans="1:173" s="34" customFormat="1" x14ac:dyDescent="0.25">
      <c r="A861" s="379"/>
      <c r="B861" s="94" t="s">
        <v>59</v>
      </c>
      <c r="C861" s="192"/>
      <c r="D861" s="100">
        <v>0.3</v>
      </c>
      <c r="E861" s="95">
        <v>0.3</v>
      </c>
      <c r="F861" s="190"/>
      <c r="G861" s="97"/>
      <c r="H861" s="96"/>
      <c r="I861" s="190"/>
      <c r="J861" s="297"/>
      <c r="K861" s="79"/>
      <c r="L861" s="79"/>
      <c r="M861" s="79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  <c r="AF861" s="77"/>
      <c r="AG861" s="77"/>
      <c r="AH861" s="77"/>
      <c r="AI861" s="77"/>
      <c r="AJ861" s="77"/>
      <c r="AK861" s="77"/>
      <c r="AL861" s="77"/>
      <c r="AM861" s="77"/>
      <c r="AN861" s="77"/>
      <c r="AO861" s="77"/>
      <c r="AP861" s="77"/>
      <c r="AQ861" s="77"/>
      <c r="AR861" s="77"/>
      <c r="AS861" s="77"/>
      <c r="AT861" s="77"/>
      <c r="AU861" s="77"/>
      <c r="AV861" s="77"/>
      <c r="AW861" s="77"/>
      <c r="AX861" s="77"/>
      <c r="AY861" s="77"/>
      <c r="AZ861" s="77"/>
      <c r="BA861" s="77"/>
      <c r="BB861" s="77"/>
      <c r="BC861" s="77"/>
      <c r="BD861" s="77"/>
      <c r="BE861" s="77"/>
      <c r="BF861" s="77"/>
      <c r="BG861" s="77"/>
      <c r="BH861" s="77"/>
      <c r="BI861" s="77"/>
      <c r="BJ861" s="77"/>
      <c r="BK861" s="77"/>
      <c r="BL861" s="77"/>
      <c r="BM861" s="77"/>
      <c r="BN861" s="77"/>
      <c r="BO861" s="77"/>
      <c r="BP861" s="77"/>
      <c r="BQ861" s="77"/>
      <c r="BR861" s="77"/>
      <c r="BS861" s="77"/>
      <c r="BT861" s="77"/>
      <c r="BU861" s="77"/>
      <c r="BV861" s="77"/>
      <c r="BW861" s="77"/>
      <c r="BX861" s="77"/>
      <c r="BY861" s="77"/>
      <c r="BZ861" s="77"/>
      <c r="CA861" s="77"/>
      <c r="CB861" s="77"/>
      <c r="CC861" s="77"/>
      <c r="CD861" s="77"/>
      <c r="CE861" s="77"/>
      <c r="CF861" s="77"/>
      <c r="CG861" s="77"/>
      <c r="CH861" s="77"/>
      <c r="CI861" s="77"/>
      <c r="CJ861" s="77"/>
      <c r="CK861" s="77"/>
      <c r="CL861" s="77"/>
      <c r="CM861" s="77"/>
      <c r="CN861" s="77"/>
      <c r="CO861" s="77"/>
      <c r="CP861" s="77"/>
    </row>
    <row r="862" spans="1:173" s="34" customFormat="1" x14ac:dyDescent="0.25">
      <c r="A862" s="379"/>
      <c r="B862" s="94" t="s">
        <v>18</v>
      </c>
      <c r="C862" s="192"/>
      <c r="D862" s="100">
        <v>4</v>
      </c>
      <c r="E862" s="95">
        <v>4</v>
      </c>
      <c r="F862" s="190"/>
      <c r="G862" s="97"/>
      <c r="H862" s="190"/>
      <c r="I862" s="190"/>
      <c r="J862" s="297"/>
      <c r="K862" s="79"/>
      <c r="L862" s="79"/>
      <c r="M862" s="79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  <c r="AF862" s="77"/>
      <c r="AG862" s="77"/>
      <c r="AH862" s="77"/>
      <c r="AI862" s="77"/>
      <c r="AJ862" s="77"/>
      <c r="AK862" s="77"/>
      <c r="AL862" s="77"/>
      <c r="AM862" s="77"/>
      <c r="AN862" s="77"/>
      <c r="AO862" s="77"/>
      <c r="AP862" s="77"/>
      <c r="AQ862" s="77"/>
      <c r="AR862" s="77"/>
      <c r="AS862" s="77"/>
      <c r="AT862" s="77"/>
      <c r="AU862" s="77"/>
      <c r="AV862" s="77"/>
      <c r="AW862" s="77"/>
      <c r="AX862" s="77"/>
      <c r="AY862" s="77"/>
      <c r="AZ862" s="77"/>
      <c r="BA862" s="77"/>
      <c r="BB862" s="77"/>
      <c r="BC862" s="77"/>
      <c r="BD862" s="77"/>
      <c r="BE862" s="77"/>
      <c r="BF862" s="77"/>
      <c r="BG862" s="77"/>
      <c r="BH862" s="77"/>
      <c r="BI862" s="77"/>
      <c r="BJ862" s="77"/>
      <c r="BK862" s="77"/>
      <c r="BL862" s="77"/>
      <c r="BM862" s="77"/>
      <c r="BN862" s="77"/>
      <c r="BO862" s="77"/>
      <c r="BP862" s="77"/>
      <c r="BQ862" s="77"/>
      <c r="BR862" s="77"/>
      <c r="BS862" s="77"/>
      <c r="BT862" s="77"/>
      <c r="BU862" s="77"/>
      <c r="BV862" s="77"/>
      <c r="BW862" s="77"/>
      <c r="BX862" s="77"/>
      <c r="BY862" s="77"/>
      <c r="BZ862" s="77"/>
      <c r="CA862" s="77"/>
      <c r="CB862" s="77"/>
      <c r="CC862" s="77"/>
      <c r="CD862" s="77"/>
      <c r="CE862" s="77"/>
      <c r="CF862" s="77"/>
      <c r="CG862" s="77"/>
      <c r="CH862" s="77"/>
      <c r="CI862" s="77"/>
      <c r="CJ862" s="77"/>
      <c r="CK862" s="77"/>
      <c r="CL862" s="77"/>
      <c r="CM862" s="77"/>
      <c r="CN862" s="77"/>
      <c r="CO862" s="77"/>
      <c r="CP862" s="77"/>
    </row>
    <row r="863" spans="1:173" s="34" customFormat="1" x14ac:dyDescent="0.25">
      <c r="A863" s="379"/>
      <c r="B863" s="94" t="s">
        <v>75</v>
      </c>
      <c r="C863" s="192"/>
      <c r="D863" s="278">
        <v>4.0999999999999996</v>
      </c>
      <c r="E863" s="95">
        <v>4</v>
      </c>
      <c r="F863" s="97"/>
      <c r="G863" s="96"/>
      <c r="H863" s="97"/>
      <c r="I863" s="96"/>
      <c r="J863" s="297"/>
      <c r="K863" s="79"/>
      <c r="L863" s="79"/>
      <c r="M863" s="79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  <c r="AF863" s="77"/>
      <c r="AG863" s="77"/>
      <c r="AH863" s="77"/>
      <c r="AI863" s="77"/>
      <c r="AJ863" s="77"/>
      <c r="AK863" s="77"/>
      <c r="AL863" s="77"/>
      <c r="AM863" s="77"/>
      <c r="AN863" s="77"/>
      <c r="AO863" s="77"/>
      <c r="AP863" s="77"/>
      <c r="AQ863" s="77"/>
      <c r="AR863" s="77"/>
      <c r="AS863" s="77"/>
      <c r="AT863" s="77"/>
      <c r="AU863" s="77"/>
      <c r="AV863" s="77"/>
      <c r="AW863" s="77"/>
      <c r="AX863" s="77"/>
      <c r="AY863" s="77"/>
      <c r="AZ863" s="77"/>
      <c r="BA863" s="77"/>
      <c r="BB863" s="77"/>
      <c r="BC863" s="77"/>
      <c r="BD863" s="77"/>
      <c r="BE863" s="77"/>
      <c r="BF863" s="77"/>
      <c r="BG863" s="77"/>
      <c r="BH863" s="77"/>
      <c r="BI863" s="77"/>
      <c r="BJ863" s="77"/>
      <c r="BK863" s="77"/>
      <c r="BL863" s="77"/>
      <c r="BM863" s="77"/>
      <c r="BN863" s="77"/>
      <c r="BO863" s="77"/>
      <c r="BP863" s="77"/>
      <c r="BQ863" s="77"/>
      <c r="BR863" s="77"/>
      <c r="BS863" s="77"/>
      <c r="BT863" s="77"/>
      <c r="BU863" s="77"/>
      <c r="BV863" s="77"/>
      <c r="BW863" s="77"/>
      <c r="BX863" s="77"/>
      <c r="BY863" s="77"/>
      <c r="BZ863" s="77"/>
      <c r="CA863" s="77"/>
      <c r="CB863" s="77"/>
      <c r="CC863" s="77"/>
      <c r="CD863" s="77"/>
      <c r="CE863" s="77"/>
      <c r="CF863" s="77"/>
      <c r="CG863" s="77"/>
      <c r="CH863" s="77"/>
      <c r="CI863" s="77"/>
      <c r="CJ863" s="77"/>
      <c r="CK863" s="77"/>
      <c r="CL863" s="77"/>
      <c r="CM863" s="77"/>
      <c r="CN863" s="77"/>
      <c r="CO863" s="77"/>
      <c r="CP863" s="77"/>
    </row>
    <row r="864" spans="1:173" x14ac:dyDescent="0.25">
      <c r="A864" s="379"/>
      <c r="B864" s="94" t="s">
        <v>17</v>
      </c>
      <c r="C864" s="192"/>
      <c r="D864" s="133">
        <v>150</v>
      </c>
      <c r="E864" s="133">
        <v>150</v>
      </c>
      <c r="F864" s="97"/>
      <c r="H864" s="97"/>
      <c r="J864" s="297"/>
    </row>
    <row r="865" spans="1:16357" s="34" customFormat="1" ht="15.75" thickBot="1" x14ac:dyDescent="0.3">
      <c r="A865" s="379" t="s">
        <v>38</v>
      </c>
      <c r="B865" s="94"/>
      <c r="C865" s="95">
        <v>20</v>
      </c>
      <c r="D865" s="278">
        <v>20</v>
      </c>
      <c r="E865" s="95">
        <v>20</v>
      </c>
      <c r="F865" s="133">
        <v>1.6</v>
      </c>
      <c r="G865" s="134">
        <v>0.2</v>
      </c>
      <c r="H865" s="194">
        <v>9.8000000000000007</v>
      </c>
      <c r="I865" s="382">
        <v>47</v>
      </c>
      <c r="J865" s="297"/>
      <c r="K865" s="79"/>
      <c r="L865" s="79"/>
      <c r="M865" s="79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  <c r="AF865" s="77"/>
      <c r="AG865" s="77"/>
      <c r="AH865" s="77"/>
      <c r="AI865" s="77"/>
      <c r="AJ865" s="77"/>
      <c r="AK865" s="77"/>
      <c r="AL865" s="77"/>
      <c r="AM865" s="77"/>
      <c r="AN865" s="77"/>
      <c r="AO865" s="77"/>
      <c r="AP865" s="77"/>
      <c r="AQ865" s="77"/>
      <c r="AR865" s="77"/>
      <c r="AS865" s="77"/>
      <c r="AT865" s="77"/>
      <c r="AU865" s="77"/>
      <c r="AV865" s="77"/>
      <c r="AW865" s="77"/>
      <c r="AX865" s="77"/>
      <c r="AY865" s="77"/>
      <c r="AZ865" s="77"/>
      <c r="BA865" s="77"/>
      <c r="BB865" s="77"/>
      <c r="BC865" s="77"/>
      <c r="BD865" s="77"/>
      <c r="BE865" s="77"/>
      <c r="BF865" s="77"/>
      <c r="BG865" s="77"/>
      <c r="BH865" s="77"/>
      <c r="BI865" s="77"/>
      <c r="BJ865" s="77"/>
      <c r="BK865" s="77"/>
      <c r="BL865" s="77"/>
      <c r="BM865" s="77"/>
      <c r="BN865" s="77"/>
      <c r="BO865" s="77"/>
      <c r="BP865" s="77"/>
      <c r="BQ865" s="77"/>
      <c r="BR865" s="77"/>
      <c r="BS865" s="77"/>
      <c r="BT865" s="77"/>
      <c r="BU865" s="77"/>
      <c r="BV865" s="77"/>
      <c r="BW865" s="77"/>
      <c r="BX865" s="77"/>
      <c r="BY865" s="77"/>
      <c r="BZ865" s="77"/>
      <c r="CA865" s="77"/>
      <c r="CB865" s="77"/>
      <c r="CC865" s="77"/>
      <c r="CD865" s="77"/>
      <c r="CE865" s="77"/>
      <c r="CF865" s="77"/>
      <c r="CG865" s="77"/>
      <c r="CH865" s="77"/>
      <c r="CI865" s="77"/>
      <c r="CJ865" s="77"/>
      <c r="CK865" s="77"/>
      <c r="CL865" s="77"/>
      <c r="CM865" s="77"/>
      <c r="CN865" s="77"/>
      <c r="CO865" s="77"/>
      <c r="CP865" s="77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  <c r="DG865" s="26"/>
      <c r="DH865" s="26"/>
      <c r="DI865" s="26"/>
      <c r="DJ865" s="26"/>
      <c r="DK865" s="26"/>
      <c r="DL865" s="26"/>
      <c r="DM865" s="26"/>
      <c r="DN865" s="26"/>
      <c r="DO865" s="26"/>
      <c r="DP865" s="26"/>
      <c r="DQ865" s="26"/>
      <c r="DR865" s="26"/>
      <c r="DS865" s="26"/>
      <c r="DT865" s="26"/>
      <c r="DU865" s="26"/>
      <c r="DV865" s="26"/>
      <c r="DW865" s="26"/>
      <c r="DX865" s="26"/>
      <c r="DY865" s="26"/>
      <c r="DZ865" s="26"/>
      <c r="EA865" s="26"/>
      <c r="EB865" s="26"/>
      <c r="EC865" s="26"/>
      <c r="ED865" s="26"/>
      <c r="EE865" s="26"/>
      <c r="EF865" s="26"/>
      <c r="EG865" s="26"/>
      <c r="EH865" s="26"/>
      <c r="EI865" s="26"/>
      <c r="EJ865" s="26"/>
      <c r="EK865" s="26"/>
      <c r="EL865" s="26"/>
      <c r="EM865" s="26"/>
      <c r="EN865" s="26"/>
      <c r="EO865" s="26"/>
      <c r="EP865" s="26"/>
      <c r="EQ865" s="26"/>
      <c r="ER865" s="26"/>
      <c r="ES865" s="26"/>
      <c r="ET865" s="26"/>
      <c r="EU865" s="26"/>
      <c r="EV865" s="26"/>
      <c r="EW865" s="26"/>
      <c r="EX865" s="26"/>
      <c r="EY865" s="26"/>
      <c r="EZ865" s="26"/>
      <c r="FA865" s="26"/>
      <c r="FB865" s="26"/>
      <c r="FC865" s="26"/>
      <c r="FD865" s="26"/>
      <c r="FE865" s="26"/>
      <c r="FF865" s="26"/>
      <c r="FG865" s="26"/>
      <c r="FH865" s="26"/>
      <c r="FI865" s="26"/>
      <c r="FJ865" s="26"/>
      <c r="FK865" s="26"/>
      <c r="FL865" s="26"/>
      <c r="FM865" s="26"/>
      <c r="FN865" s="26"/>
      <c r="FO865" s="26"/>
      <c r="FP865" s="26"/>
      <c r="FQ865" s="26"/>
    </row>
    <row r="866" spans="1:16357" s="34" customFormat="1" ht="15.75" thickBot="1" x14ac:dyDescent="0.3">
      <c r="A866" s="380" t="s">
        <v>26</v>
      </c>
      <c r="B866" s="235"/>
      <c r="C866" s="236">
        <v>448</v>
      </c>
      <c r="D866" s="249"/>
      <c r="E866" s="224"/>
      <c r="F866" s="224">
        <f>SUM(F839:F865)</f>
        <v>15.08</v>
      </c>
      <c r="G866" s="224">
        <f t="shared" ref="G866:I866" si="10">SUM(G839:G865)</f>
        <v>15.17</v>
      </c>
      <c r="H866" s="224">
        <f t="shared" si="10"/>
        <v>69.53</v>
      </c>
      <c r="I866" s="224">
        <f t="shared" si="10"/>
        <v>474.5</v>
      </c>
      <c r="J866" s="418"/>
      <c r="K866" s="79"/>
      <c r="L866" s="79"/>
      <c r="M866" s="79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  <c r="AF866" s="77"/>
      <c r="AG866" s="77"/>
      <c r="AH866" s="77"/>
      <c r="AI866" s="77"/>
      <c r="AJ866" s="77"/>
      <c r="AK866" s="77"/>
      <c r="AL866" s="77"/>
      <c r="AM866" s="77"/>
      <c r="AN866" s="77"/>
      <c r="AO866" s="77"/>
      <c r="AP866" s="77"/>
      <c r="AQ866" s="77"/>
      <c r="AR866" s="77"/>
      <c r="AS866" s="77"/>
      <c r="AT866" s="77"/>
      <c r="AU866" s="77"/>
      <c r="AV866" s="77"/>
      <c r="AW866" s="77"/>
      <c r="AX866" s="77"/>
      <c r="AY866" s="77"/>
      <c r="AZ866" s="77"/>
      <c r="BA866" s="77"/>
      <c r="BB866" s="77"/>
      <c r="BC866" s="77"/>
      <c r="BD866" s="77"/>
      <c r="BE866" s="77"/>
      <c r="BF866" s="77"/>
      <c r="BG866" s="77"/>
      <c r="BH866" s="77"/>
      <c r="BI866" s="77"/>
      <c r="BJ866" s="77"/>
      <c r="BK866" s="77"/>
      <c r="BL866" s="77"/>
      <c r="BM866" s="77"/>
      <c r="BN866" s="77"/>
      <c r="BO866" s="77"/>
      <c r="BP866" s="77"/>
      <c r="BQ866" s="77"/>
      <c r="BR866" s="77"/>
      <c r="BS866" s="77"/>
      <c r="BT866" s="77"/>
      <c r="BU866" s="77"/>
      <c r="BV866" s="77"/>
      <c r="BW866" s="77"/>
      <c r="BX866" s="77"/>
      <c r="BY866" s="77"/>
      <c r="BZ866" s="77"/>
      <c r="CA866" s="77"/>
      <c r="CB866" s="77"/>
      <c r="CC866" s="77"/>
      <c r="CD866" s="77"/>
      <c r="CE866" s="77"/>
      <c r="CF866" s="77"/>
      <c r="CG866" s="77"/>
      <c r="CH866" s="77"/>
      <c r="CI866" s="77"/>
      <c r="CJ866" s="77"/>
      <c r="CK866" s="77"/>
      <c r="CL866" s="77"/>
      <c r="CM866" s="77"/>
      <c r="CN866" s="77"/>
      <c r="CO866" s="77"/>
      <c r="CP866" s="77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  <c r="DG866" s="26"/>
      <c r="DH866" s="26"/>
      <c r="DI866" s="26"/>
      <c r="DJ866" s="26"/>
      <c r="DK866" s="26"/>
      <c r="DL866" s="26"/>
      <c r="DM866" s="26"/>
      <c r="DN866" s="26"/>
      <c r="DO866" s="26"/>
      <c r="DP866" s="26"/>
      <c r="DQ866" s="26"/>
      <c r="DR866" s="26"/>
      <c r="DS866" s="26"/>
      <c r="DT866" s="26"/>
      <c r="DU866" s="26"/>
      <c r="DV866" s="26"/>
      <c r="DW866" s="26"/>
      <c r="DX866" s="26"/>
      <c r="DY866" s="26"/>
      <c r="DZ866" s="26"/>
      <c r="EA866" s="26"/>
      <c r="EB866" s="26"/>
      <c r="EC866" s="26"/>
      <c r="ED866" s="26"/>
      <c r="EE866" s="26"/>
      <c r="EF866" s="26"/>
      <c r="EG866" s="26"/>
      <c r="EH866" s="26"/>
      <c r="EI866" s="26"/>
      <c r="EJ866" s="26"/>
      <c r="EK866" s="26"/>
      <c r="EL866" s="26"/>
      <c r="EM866" s="26"/>
      <c r="EN866" s="26"/>
      <c r="EO866" s="26"/>
      <c r="EP866" s="26"/>
      <c r="EQ866" s="26"/>
      <c r="ER866" s="26"/>
      <c r="ES866" s="26"/>
      <c r="ET866" s="26"/>
      <c r="EU866" s="26"/>
      <c r="EV866" s="26"/>
      <c r="EW866" s="26"/>
      <c r="EX866" s="26"/>
      <c r="EY866" s="26"/>
      <c r="EZ866" s="26"/>
      <c r="FA866" s="26"/>
      <c r="FB866" s="26"/>
      <c r="FC866" s="26"/>
      <c r="FD866" s="26"/>
      <c r="FE866" s="26"/>
      <c r="FF866" s="26"/>
      <c r="FG866" s="26"/>
      <c r="FH866" s="26"/>
      <c r="FI866" s="26"/>
      <c r="FJ866" s="26"/>
      <c r="FK866" s="26"/>
      <c r="FL866" s="26"/>
      <c r="FM866" s="26"/>
      <c r="FN866" s="26"/>
      <c r="FO866" s="26"/>
      <c r="FP866" s="26"/>
      <c r="FQ866" s="26"/>
    </row>
    <row r="867" spans="1:16357" s="34" customFormat="1" ht="15.75" thickBot="1" x14ac:dyDescent="0.3">
      <c r="A867" s="380" t="s">
        <v>60</v>
      </c>
      <c r="B867" s="235"/>
      <c r="C867" s="224">
        <f>C793+C796+C837+C866</f>
        <v>1446</v>
      </c>
      <c r="D867" s="260"/>
      <c r="E867" s="224"/>
      <c r="F867" s="249">
        <f>F793+F796+F837+F866</f>
        <v>41.15</v>
      </c>
      <c r="G867" s="249">
        <f>G793+G796+G837+G866</f>
        <v>44.68</v>
      </c>
      <c r="H867" s="249">
        <f>H793+H796+H837+H866</f>
        <v>195.45</v>
      </c>
      <c r="I867" s="249">
        <f>I793+I796+I837+I866</f>
        <v>1346.1</v>
      </c>
      <c r="J867" s="377"/>
      <c r="K867" s="79"/>
      <c r="L867" s="79"/>
      <c r="M867" s="79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  <c r="AF867" s="77"/>
      <c r="AG867" s="77"/>
      <c r="AH867" s="77"/>
      <c r="AI867" s="77"/>
      <c r="AJ867" s="77"/>
      <c r="AK867" s="77"/>
      <c r="AL867" s="77"/>
      <c r="AM867" s="77"/>
      <c r="AN867" s="77"/>
      <c r="AO867" s="77"/>
      <c r="AP867" s="77"/>
      <c r="AQ867" s="77"/>
      <c r="AR867" s="77"/>
      <c r="AS867" s="77"/>
      <c r="AT867" s="77"/>
      <c r="AU867" s="77"/>
      <c r="AV867" s="77"/>
      <c r="AW867" s="77"/>
      <c r="AX867" s="77"/>
      <c r="AY867" s="77"/>
      <c r="AZ867" s="77"/>
      <c r="BA867" s="77"/>
      <c r="BB867" s="77"/>
      <c r="BC867" s="77"/>
      <c r="BD867" s="77"/>
      <c r="BE867" s="77"/>
      <c r="BF867" s="77"/>
      <c r="BG867" s="77"/>
      <c r="BH867" s="77"/>
      <c r="BI867" s="77"/>
      <c r="BJ867" s="77"/>
      <c r="BK867" s="77"/>
      <c r="BL867" s="77"/>
      <c r="BM867" s="77"/>
      <c r="BN867" s="77"/>
      <c r="BO867" s="77"/>
      <c r="BP867" s="77"/>
      <c r="BQ867" s="77"/>
      <c r="BR867" s="77"/>
      <c r="BS867" s="77"/>
      <c r="BT867" s="77"/>
      <c r="BU867" s="77"/>
      <c r="BV867" s="77"/>
      <c r="BW867" s="77"/>
      <c r="BX867" s="77"/>
      <c r="BY867" s="77"/>
      <c r="BZ867" s="77"/>
      <c r="CA867" s="77"/>
      <c r="CB867" s="77"/>
      <c r="CC867" s="77"/>
      <c r="CD867" s="77"/>
      <c r="CE867" s="77"/>
      <c r="CF867" s="77"/>
      <c r="CG867" s="77"/>
      <c r="CH867" s="77"/>
      <c r="CI867" s="77"/>
      <c r="CJ867" s="77"/>
      <c r="CK867" s="77"/>
      <c r="CL867" s="77"/>
      <c r="CM867" s="77"/>
      <c r="CN867" s="77"/>
      <c r="CO867" s="77"/>
      <c r="CP867" s="77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  <c r="DG867" s="26"/>
      <c r="DH867" s="26"/>
      <c r="DI867" s="26"/>
      <c r="DJ867" s="26"/>
      <c r="DK867" s="26"/>
      <c r="DL867" s="26"/>
      <c r="DM867" s="26"/>
      <c r="DN867" s="26"/>
      <c r="DO867" s="26"/>
      <c r="DP867" s="26"/>
      <c r="DQ867" s="26"/>
      <c r="DR867" s="26"/>
      <c r="DS867" s="26"/>
      <c r="DT867" s="26"/>
      <c r="DU867" s="26"/>
      <c r="DV867" s="26"/>
      <c r="DW867" s="26"/>
      <c r="DX867" s="26"/>
      <c r="DY867" s="26"/>
      <c r="DZ867" s="26"/>
      <c r="EA867" s="26"/>
      <c r="EB867" s="26"/>
      <c r="EC867" s="26"/>
      <c r="ED867" s="26"/>
      <c r="EE867" s="26"/>
      <c r="EF867" s="26"/>
      <c r="EG867" s="26"/>
      <c r="EH867" s="26"/>
      <c r="EI867" s="26"/>
      <c r="EJ867" s="26"/>
      <c r="EK867" s="26"/>
      <c r="EL867" s="26"/>
      <c r="EM867" s="26"/>
      <c r="EN867" s="26"/>
      <c r="EO867" s="26"/>
      <c r="EP867" s="26"/>
      <c r="EQ867" s="26"/>
      <c r="ER867" s="26"/>
      <c r="ES867" s="26"/>
      <c r="ET867" s="26"/>
      <c r="EU867" s="26"/>
      <c r="EV867" s="26"/>
      <c r="EW867" s="26"/>
      <c r="EX867" s="26"/>
      <c r="EY867" s="26"/>
      <c r="EZ867" s="26"/>
      <c r="FA867" s="26"/>
      <c r="FB867" s="26"/>
      <c r="FC867" s="26"/>
      <c r="FD867" s="26"/>
      <c r="FE867" s="26"/>
      <c r="FF867" s="26"/>
      <c r="FG867" s="26"/>
      <c r="FH867" s="26"/>
      <c r="FI867" s="26"/>
      <c r="FJ867" s="26"/>
      <c r="FK867" s="26"/>
      <c r="FL867" s="26"/>
      <c r="FM867" s="26"/>
      <c r="FN867" s="26"/>
      <c r="FO867" s="26"/>
      <c r="FP867" s="26"/>
      <c r="FQ867" s="26"/>
    </row>
    <row r="868" spans="1:16357" s="34" customFormat="1" ht="15.75" thickBot="1" x14ac:dyDescent="0.3">
      <c r="A868" s="380" t="s">
        <v>168</v>
      </c>
      <c r="B868" s="235"/>
      <c r="C868" s="236">
        <f>C92+C178+C267+C343+C422+C519+C600+C694+C770+C867</f>
        <v>13939.5</v>
      </c>
      <c r="D868" s="419"/>
      <c r="E868" s="224"/>
      <c r="F868" s="224">
        <f>SUM(F92+F178+F267+F343+F422+F519+F600+F694+F770+F867)</f>
        <v>397.05</v>
      </c>
      <c r="G868" s="224">
        <f>SUM(G92+G178+G267+G343+G422+G519+G600+G694+G770+G867)</f>
        <v>430.42500000000007</v>
      </c>
      <c r="H868" s="224">
        <f>SUM(H92+H178+H267+H343+H422+H519+H600+H694+H770+H867)</f>
        <v>1828.7360000000001</v>
      </c>
      <c r="I868" s="224">
        <f>SUM(I92+I178+I267+I343+I422+I519+I600+I694+I770+I867)</f>
        <v>12797.84</v>
      </c>
      <c r="J868" s="377"/>
      <c r="K868" s="79"/>
      <c r="L868" s="79"/>
      <c r="M868" s="79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  <c r="AF868" s="77"/>
      <c r="AG868" s="77"/>
      <c r="AH868" s="77"/>
      <c r="AI868" s="77"/>
      <c r="AJ868" s="77"/>
      <c r="AK868" s="77"/>
      <c r="AL868" s="77"/>
      <c r="AM868" s="77"/>
      <c r="AN868" s="77"/>
      <c r="AO868" s="77"/>
      <c r="AP868" s="77"/>
      <c r="AQ868" s="77"/>
      <c r="AR868" s="77"/>
      <c r="AS868" s="77"/>
      <c r="AT868" s="77"/>
      <c r="AU868" s="77"/>
      <c r="AV868" s="77"/>
      <c r="AW868" s="77"/>
      <c r="AX868" s="77"/>
      <c r="AY868" s="77"/>
      <c r="AZ868" s="77"/>
      <c r="BA868" s="77"/>
      <c r="BB868" s="77"/>
      <c r="BC868" s="77"/>
      <c r="BD868" s="77"/>
      <c r="BE868" s="77"/>
      <c r="BF868" s="77"/>
      <c r="BG868" s="77"/>
      <c r="BH868" s="77"/>
      <c r="BI868" s="77"/>
      <c r="BJ868" s="77"/>
      <c r="BK868" s="77"/>
      <c r="BL868" s="77"/>
      <c r="BM868" s="77"/>
      <c r="BN868" s="77"/>
      <c r="BO868" s="77"/>
      <c r="BP868" s="77"/>
      <c r="BQ868" s="77"/>
      <c r="BR868" s="77"/>
      <c r="BS868" s="77"/>
      <c r="BT868" s="77"/>
      <c r="BU868" s="77"/>
      <c r="BV868" s="77"/>
      <c r="BW868" s="77"/>
      <c r="BX868" s="77"/>
      <c r="BY868" s="77"/>
      <c r="BZ868" s="77"/>
      <c r="CA868" s="77"/>
      <c r="CB868" s="77"/>
      <c r="CC868" s="77"/>
      <c r="CD868" s="77"/>
      <c r="CE868" s="77"/>
      <c r="CF868" s="77"/>
      <c r="CG868" s="77"/>
      <c r="CH868" s="77"/>
      <c r="CI868" s="77"/>
      <c r="CJ868" s="77"/>
      <c r="CK868" s="77"/>
      <c r="CL868" s="77"/>
      <c r="CM868" s="77"/>
      <c r="CN868" s="77"/>
      <c r="CO868" s="77"/>
      <c r="CP868" s="77"/>
      <c r="CQ868" s="26"/>
      <c r="CR868" s="26"/>
      <c r="CS868" s="26"/>
      <c r="CT868" s="26"/>
      <c r="CU868" s="26"/>
      <c r="CV868" s="26"/>
      <c r="CW868" s="26"/>
      <c r="CX868" s="26"/>
      <c r="CY868" s="26"/>
      <c r="CZ868" s="26"/>
      <c r="DA868" s="26"/>
      <c r="DB868" s="26"/>
      <c r="DC868" s="26"/>
      <c r="DD868" s="26"/>
      <c r="DE868" s="26"/>
      <c r="DF868" s="26"/>
      <c r="DG868" s="26"/>
      <c r="DH868" s="26"/>
      <c r="DI868" s="26"/>
      <c r="DJ868" s="26"/>
      <c r="DK868" s="26"/>
      <c r="DL868" s="26"/>
      <c r="DM868" s="26"/>
      <c r="DN868" s="26"/>
      <c r="DO868" s="26"/>
      <c r="DP868" s="26"/>
      <c r="DQ868" s="26"/>
      <c r="DR868" s="26"/>
      <c r="DS868" s="26"/>
      <c r="DT868" s="26"/>
      <c r="DU868" s="26"/>
      <c r="DV868" s="26"/>
      <c r="DW868" s="26"/>
      <c r="DX868" s="26"/>
      <c r="DY868" s="26"/>
      <c r="DZ868" s="26"/>
      <c r="EA868" s="26"/>
      <c r="EB868" s="26"/>
      <c r="EC868" s="26"/>
      <c r="ED868" s="26"/>
      <c r="EE868" s="26"/>
      <c r="EF868" s="26"/>
      <c r="EG868" s="26"/>
      <c r="EH868" s="26"/>
      <c r="EI868" s="26"/>
      <c r="EJ868" s="26"/>
      <c r="EK868" s="26"/>
      <c r="EL868" s="26"/>
      <c r="EM868" s="26"/>
      <c r="EN868" s="26"/>
      <c r="EO868" s="26"/>
      <c r="EP868" s="26"/>
      <c r="EQ868" s="26"/>
      <c r="ER868" s="26"/>
      <c r="ES868" s="26"/>
      <c r="ET868" s="26"/>
      <c r="EU868" s="26"/>
      <c r="EV868" s="26"/>
      <c r="EW868" s="26"/>
      <c r="EX868" s="26"/>
      <c r="EY868" s="26"/>
      <c r="EZ868" s="26"/>
      <c r="FA868" s="26"/>
      <c r="FB868" s="26"/>
      <c r="FC868" s="26"/>
      <c r="FD868" s="26"/>
      <c r="FE868" s="26"/>
      <c r="FF868" s="26"/>
      <c r="FG868" s="26"/>
      <c r="FH868" s="26"/>
      <c r="FI868" s="26"/>
      <c r="FJ868" s="26"/>
      <c r="FK868" s="26"/>
      <c r="FL868" s="26"/>
      <c r="FM868" s="26"/>
      <c r="FN868" s="26"/>
      <c r="FO868" s="26"/>
      <c r="FP868" s="26"/>
      <c r="FQ868" s="26"/>
    </row>
    <row r="869" spans="1:16357" ht="15" customHeight="1" x14ac:dyDescent="0.25">
      <c r="A869" s="375" t="s">
        <v>124</v>
      </c>
      <c r="C869" s="94"/>
      <c r="D869" s="206"/>
      <c r="F869" s="103"/>
      <c r="G869" s="103"/>
      <c r="H869" s="103"/>
      <c r="I869" s="103"/>
      <c r="J869" s="89"/>
    </row>
    <row r="870" spans="1:16357" ht="15" customHeight="1" x14ac:dyDescent="0.25">
      <c r="A870" s="462" t="s">
        <v>243</v>
      </c>
      <c r="B870" s="462"/>
      <c r="C870" s="462"/>
      <c r="D870" s="462"/>
      <c r="E870" s="462"/>
      <c r="F870" s="462"/>
      <c r="G870" s="462"/>
      <c r="H870" s="462"/>
      <c r="I870" s="462"/>
      <c r="J870" s="89"/>
    </row>
    <row r="871" spans="1:16357" ht="15" customHeight="1" x14ac:dyDescent="0.25">
      <c r="A871" s="461" t="s">
        <v>125</v>
      </c>
      <c r="B871" s="461"/>
      <c r="C871" s="461"/>
      <c r="D871" s="461"/>
      <c r="E871" s="461"/>
      <c r="F871" s="461"/>
      <c r="G871" s="461"/>
      <c r="H871" s="461"/>
      <c r="I871" s="461"/>
      <c r="J871" s="89"/>
      <c r="K871" s="102"/>
      <c r="L871" s="102"/>
      <c r="M871" s="102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  <c r="AA871" s="119"/>
      <c r="AB871" s="119"/>
      <c r="AC871" s="119"/>
      <c r="AD871" s="119"/>
      <c r="AE871" s="119"/>
      <c r="AF871" s="119"/>
      <c r="AG871" s="119"/>
      <c r="AH871" s="119"/>
      <c r="AI871" s="119"/>
      <c r="AJ871" s="119"/>
      <c r="AK871" s="119"/>
      <c r="AL871" s="119"/>
      <c r="AM871" s="119"/>
      <c r="AN871" s="119"/>
      <c r="AO871" s="119"/>
      <c r="AP871" s="119"/>
      <c r="AQ871" s="119"/>
      <c r="AR871" s="119"/>
      <c r="AS871" s="119"/>
      <c r="AT871" s="119"/>
      <c r="AU871" s="119"/>
      <c r="AV871" s="119"/>
      <c r="AW871" s="119"/>
      <c r="AX871" s="119"/>
      <c r="AY871" s="119"/>
      <c r="AZ871" s="119"/>
      <c r="BA871" s="119"/>
      <c r="BB871" s="119"/>
      <c r="BC871" s="119"/>
      <c r="BD871" s="119"/>
      <c r="BE871" s="119"/>
      <c r="BF871" s="119"/>
      <c r="BG871" s="119"/>
      <c r="BH871" s="119"/>
      <c r="BI871" s="119"/>
      <c r="BJ871" s="119"/>
      <c r="BK871" s="119"/>
      <c r="BL871" s="119"/>
      <c r="BM871" s="119"/>
      <c r="BN871" s="119"/>
      <c r="BO871" s="119"/>
      <c r="BP871" s="119"/>
      <c r="BQ871" s="119"/>
      <c r="BR871" s="119"/>
      <c r="BS871" s="119"/>
      <c r="BT871" s="119"/>
      <c r="BU871" s="119"/>
      <c r="BV871" s="119"/>
      <c r="BW871" s="119"/>
      <c r="BX871" s="119"/>
      <c r="BY871" s="119"/>
      <c r="BZ871" s="119"/>
      <c r="CA871" s="119"/>
      <c r="CB871" s="119"/>
      <c r="CC871" s="119"/>
      <c r="CD871" s="119"/>
      <c r="CE871" s="119"/>
      <c r="CF871" s="119"/>
      <c r="CG871" s="119"/>
      <c r="CH871" s="119"/>
      <c r="CI871" s="119"/>
      <c r="CJ871" s="119"/>
      <c r="CK871" s="119"/>
      <c r="CL871" s="119"/>
      <c r="CM871" s="119"/>
      <c r="CN871" s="119"/>
      <c r="CO871" s="119"/>
      <c r="CP871" s="119"/>
      <c r="CQ871" s="39"/>
      <c r="CR871" s="39"/>
      <c r="CS871" s="39"/>
      <c r="CT871" s="39"/>
      <c r="CU871" s="39"/>
      <c r="CV871" s="39"/>
      <c r="CW871" s="39"/>
      <c r="CX871" s="39"/>
      <c r="CY871" s="39"/>
      <c r="CZ871" s="39"/>
      <c r="DA871" s="39"/>
      <c r="DB871" s="39"/>
      <c r="DC871" s="39"/>
      <c r="DD871" s="39"/>
      <c r="DE871" s="39"/>
      <c r="DF871" s="39"/>
      <c r="DG871" s="39"/>
      <c r="DH871" s="39"/>
      <c r="DI871" s="39"/>
      <c r="DJ871" s="39"/>
      <c r="DK871" s="39"/>
      <c r="DL871" s="39"/>
      <c r="DM871" s="39"/>
      <c r="DN871" s="39"/>
      <c r="DO871" s="39"/>
      <c r="DP871" s="39"/>
      <c r="DQ871" s="39"/>
      <c r="DR871" s="39"/>
      <c r="DS871" s="39"/>
      <c r="DT871" s="39"/>
      <c r="DU871" s="39"/>
      <c r="DV871" s="39"/>
      <c r="DW871" s="39"/>
      <c r="DX871" s="39"/>
      <c r="DY871" s="39"/>
      <c r="DZ871" s="39"/>
      <c r="EA871" s="39"/>
      <c r="EB871" s="39"/>
      <c r="EC871" s="39"/>
      <c r="ED871" s="39"/>
      <c r="EE871" s="39"/>
      <c r="EF871" s="39"/>
      <c r="EG871" s="39"/>
      <c r="EH871" s="39"/>
      <c r="EI871" s="39"/>
      <c r="EJ871" s="39"/>
      <c r="EK871" s="39"/>
      <c r="EL871" s="39"/>
      <c r="EM871" s="39"/>
      <c r="EN871" s="39"/>
      <c r="EO871" s="39"/>
      <c r="EP871" s="39"/>
      <c r="EQ871" s="39"/>
      <c r="ER871" s="39"/>
      <c r="ES871" s="39"/>
      <c r="ET871" s="39"/>
      <c r="EU871" s="39"/>
      <c r="EV871" s="39"/>
      <c r="EW871" s="39"/>
      <c r="EX871" s="39"/>
      <c r="EY871" s="39"/>
      <c r="EZ871" s="39"/>
      <c r="FA871" s="39"/>
      <c r="FB871" s="39"/>
      <c r="FC871" s="39"/>
      <c r="FD871" s="39"/>
      <c r="FE871" s="39"/>
      <c r="FF871" s="39"/>
      <c r="FG871" s="39"/>
      <c r="FH871" s="39"/>
      <c r="FI871" s="39"/>
      <c r="FJ871" s="39"/>
      <c r="FK871" s="39"/>
      <c r="FL871" s="39"/>
      <c r="FM871" s="39"/>
      <c r="FN871" s="39"/>
      <c r="FO871" s="39"/>
      <c r="FP871" s="39"/>
      <c r="FQ871" s="39"/>
      <c r="FR871" s="39"/>
      <c r="FS871" s="39"/>
      <c r="FT871" s="39"/>
      <c r="FU871" s="39"/>
      <c r="FV871" s="39"/>
      <c r="FW871" s="39"/>
      <c r="FX871" s="39"/>
      <c r="FY871" s="39"/>
      <c r="FZ871" s="39"/>
      <c r="GA871" s="39"/>
      <c r="GB871" s="39"/>
      <c r="GC871" s="39"/>
      <c r="GD871" s="39"/>
      <c r="GE871" s="39"/>
      <c r="GF871" s="39"/>
      <c r="GG871" s="39"/>
      <c r="GH871" s="39"/>
      <c r="GI871" s="39"/>
      <c r="GJ871" s="39"/>
      <c r="GK871" s="39"/>
      <c r="GL871" s="39"/>
      <c r="GM871" s="39"/>
      <c r="GN871" s="39"/>
      <c r="GO871" s="39"/>
      <c r="GP871" s="39"/>
      <c r="GQ871" s="39"/>
      <c r="GR871" s="39"/>
      <c r="GS871" s="39"/>
      <c r="GT871" s="39"/>
      <c r="GU871" s="39"/>
      <c r="GV871" s="39"/>
      <c r="GW871" s="39"/>
      <c r="GX871" s="39"/>
      <c r="GY871" s="39"/>
      <c r="GZ871" s="39"/>
      <c r="HA871" s="39"/>
      <c r="HB871" s="39"/>
      <c r="HC871" s="39"/>
      <c r="HD871" s="39"/>
      <c r="HE871" s="39"/>
      <c r="HF871" s="39"/>
      <c r="HG871" s="39"/>
      <c r="HH871" s="39"/>
      <c r="HI871" s="39"/>
      <c r="HJ871" s="39"/>
      <c r="HK871" s="39"/>
      <c r="HL871" s="39"/>
      <c r="HM871" s="39"/>
      <c r="HN871" s="39"/>
      <c r="HO871" s="39"/>
      <c r="HP871" s="39"/>
      <c r="HQ871" s="39"/>
      <c r="HR871" s="39"/>
      <c r="HS871" s="39"/>
      <c r="HT871" s="39"/>
      <c r="HU871" s="39"/>
      <c r="HV871" s="39"/>
      <c r="HW871" s="39"/>
      <c r="HX871" s="39"/>
      <c r="HY871" s="39"/>
      <c r="HZ871" s="39"/>
      <c r="IA871" s="39"/>
      <c r="IB871" s="39"/>
      <c r="IC871" s="39"/>
      <c r="ID871" s="39"/>
      <c r="IE871" s="39"/>
      <c r="IF871" s="39"/>
      <c r="IG871" s="39"/>
      <c r="IH871" s="39"/>
      <c r="II871" s="39"/>
      <c r="IJ871" s="39"/>
      <c r="IK871" s="39"/>
      <c r="IL871" s="39"/>
      <c r="IM871" s="39"/>
      <c r="IN871" s="39"/>
      <c r="IO871" s="39"/>
      <c r="IP871" s="39"/>
      <c r="IQ871" s="39"/>
      <c r="IR871" s="39"/>
      <c r="IS871" s="39"/>
      <c r="IT871" s="39"/>
      <c r="IU871" s="39"/>
      <c r="IV871" s="39"/>
      <c r="IW871" s="39"/>
      <c r="IX871" s="39"/>
      <c r="IY871" s="39"/>
      <c r="IZ871" s="39"/>
      <c r="JA871" s="39"/>
      <c r="JB871" s="39"/>
      <c r="JC871" s="39"/>
      <c r="JD871" s="39"/>
      <c r="JE871" s="39"/>
      <c r="JF871" s="39"/>
      <c r="JG871" s="39"/>
      <c r="JH871" s="39"/>
      <c r="JI871" s="39"/>
      <c r="JJ871" s="39"/>
      <c r="JK871" s="39"/>
      <c r="JL871" s="39"/>
      <c r="JM871" s="39"/>
      <c r="JN871" s="39"/>
      <c r="JO871" s="39"/>
      <c r="JP871" s="39"/>
      <c r="JQ871" s="39"/>
      <c r="JR871" s="39"/>
      <c r="JS871" s="39"/>
      <c r="JT871" s="39"/>
      <c r="JU871" s="39"/>
      <c r="JV871" s="39"/>
      <c r="JW871" s="39"/>
      <c r="JX871" s="39"/>
      <c r="JY871" s="39"/>
      <c r="JZ871" s="39"/>
      <c r="KA871" s="39"/>
      <c r="KB871" s="39"/>
      <c r="KC871" s="39"/>
      <c r="KD871" s="39"/>
      <c r="KE871" s="39"/>
      <c r="KF871" s="39"/>
      <c r="KG871" s="39"/>
      <c r="KH871" s="39"/>
      <c r="KI871" s="39"/>
      <c r="KJ871" s="39"/>
      <c r="KK871" s="39"/>
      <c r="KL871" s="39"/>
      <c r="KM871" s="39"/>
      <c r="KN871" s="39"/>
      <c r="KO871" s="39"/>
      <c r="KP871" s="39"/>
      <c r="KQ871" s="39"/>
      <c r="KR871" s="39"/>
      <c r="KS871" s="39"/>
      <c r="KT871" s="39"/>
      <c r="KU871" s="39"/>
      <c r="KV871" s="39"/>
      <c r="KW871" s="39"/>
      <c r="KX871" s="39"/>
      <c r="KY871" s="39"/>
      <c r="KZ871" s="39"/>
      <c r="LA871" s="39"/>
      <c r="LB871" s="39"/>
      <c r="LC871" s="39"/>
      <c r="LD871" s="39"/>
      <c r="LE871" s="39"/>
      <c r="LF871" s="39"/>
      <c r="LG871" s="39"/>
      <c r="LH871" s="39"/>
      <c r="LI871" s="39"/>
      <c r="LJ871" s="39"/>
      <c r="LK871" s="39"/>
      <c r="LL871" s="39"/>
      <c r="LM871" s="39"/>
      <c r="LN871" s="39"/>
      <c r="LO871" s="39"/>
      <c r="LP871" s="39"/>
      <c r="LQ871" s="39"/>
      <c r="LR871" s="39"/>
      <c r="LS871" s="39"/>
      <c r="LT871" s="39"/>
      <c r="LU871" s="39"/>
      <c r="LV871" s="39"/>
      <c r="LW871" s="39"/>
      <c r="LX871" s="39"/>
      <c r="LY871" s="39"/>
      <c r="LZ871" s="39"/>
      <c r="MA871" s="39"/>
      <c r="MB871" s="39"/>
      <c r="MC871" s="39"/>
      <c r="MD871" s="39"/>
      <c r="ME871" s="39"/>
      <c r="MF871" s="39"/>
      <c r="MG871" s="39"/>
      <c r="MH871" s="39"/>
      <c r="MI871" s="39"/>
      <c r="MJ871" s="39"/>
      <c r="MK871" s="39"/>
      <c r="ML871" s="39"/>
      <c r="MM871" s="39"/>
      <c r="MN871" s="39"/>
      <c r="MO871" s="39"/>
      <c r="MP871" s="39"/>
      <c r="MQ871" s="39"/>
      <c r="MR871" s="39"/>
      <c r="MS871" s="39"/>
      <c r="MT871" s="39"/>
      <c r="MU871" s="39"/>
      <c r="MV871" s="39"/>
      <c r="MW871" s="39"/>
      <c r="MX871" s="39"/>
      <c r="MY871" s="39"/>
      <c r="MZ871" s="39"/>
      <c r="NA871" s="39"/>
      <c r="NB871" s="39"/>
      <c r="NC871" s="39"/>
      <c r="ND871" s="39"/>
      <c r="NE871" s="39"/>
      <c r="NF871" s="39"/>
      <c r="NG871" s="39"/>
      <c r="NH871" s="39"/>
      <c r="NI871" s="39"/>
      <c r="NJ871" s="39"/>
      <c r="NK871" s="39"/>
      <c r="NL871" s="39"/>
      <c r="NM871" s="39"/>
      <c r="NN871" s="39"/>
      <c r="NO871" s="39"/>
      <c r="NP871" s="39"/>
      <c r="NQ871" s="39"/>
      <c r="NR871" s="39"/>
      <c r="NS871" s="39"/>
      <c r="NT871" s="39"/>
      <c r="NU871" s="39"/>
      <c r="NV871" s="39"/>
      <c r="NW871" s="39"/>
      <c r="NX871" s="39"/>
      <c r="NY871" s="39"/>
      <c r="NZ871" s="39"/>
      <c r="OA871" s="39"/>
      <c r="OB871" s="39"/>
      <c r="OC871" s="39"/>
      <c r="OD871" s="39"/>
      <c r="OE871" s="39"/>
      <c r="OF871" s="39"/>
      <c r="OG871" s="39"/>
      <c r="OH871" s="39"/>
      <c r="OI871" s="39"/>
      <c r="OJ871" s="39"/>
      <c r="OK871" s="39"/>
      <c r="OL871" s="39"/>
      <c r="OM871" s="39"/>
      <c r="ON871" s="39"/>
      <c r="OO871" s="39"/>
      <c r="OP871" s="39"/>
      <c r="OQ871" s="39"/>
      <c r="OR871" s="39"/>
      <c r="OS871" s="39"/>
      <c r="OT871" s="39"/>
      <c r="OU871" s="39"/>
      <c r="OV871" s="39"/>
      <c r="OW871" s="39"/>
      <c r="OX871" s="39"/>
      <c r="OY871" s="39"/>
      <c r="OZ871" s="39"/>
      <c r="PA871" s="39"/>
      <c r="PB871" s="39"/>
      <c r="PC871" s="39"/>
      <c r="PD871" s="39"/>
      <c r="PE871" s="39"/>
      <c r="PF871" s="39"/>
      <c r="PG871" s="39"/>
      <c r="PH871" s="39"/>
      <c r="PI871" s="39"/>
      <c r="PJ871" s="39"/>
      <c r="PK871" s="39"/>
      <c r="PL871" s="39"/>
      <c r="PM871" s="39"/>
      <c r="PN871" s="39"/>
      <c r="PO871" s="39"/>
      <c r="PP871" s="39"/>
      <c r="PQ871" s="39"/>
      <c r="PR871" s="39"/>
      <c r="PS871" s="39"/>
      <c r="PT871" s="39"/>
      <c r="PU871" s="39"/>
      <c r="PV871" s="39"/>
      <c r="PW871" s="39"/>
      <c r="PX871" s="39"/>
      <c r="PY871" s="39"/>
      <c r="PZ871" s="39"/>
      <c r="QA871" s="39"/>
      <c r="QB871" s="39"/>
      <c r="QC871" s="39"/>
      <c r="QD871" s="39"/>
      <c r="QE871" s="39"/>
      <c r="QF871" s="39"/>
      <c r="QG871" s="39"/>
      <c r="QH871" s="39"/>
      <c r="QI871" s="39"/>
      <c r="QJ871" s="39"/>
      <c r="QK871" s="39"/>
      <c r="QL871" s="39"/>
      <c r="QM871" s="39"/>
      <c r="QN871" s="39"/>
      <c r="QO871" s="39"/>
      <c r="QP871" s="39"/>
      <c r="QQ871" s="39"/>
      <c r="QR871" s="39"/>
      <c r="QS871" s="39"/>
      <c r="QT871" s="39"/>
      <c r="QU871" s="39"/>
      <c r="QV871" s="39"/>
      <c r="QW871" s="39"/>
      <c r="QX871" s="39"/>
      <c r="QY871" s="39"/>
      <c r="QZ871" s="39"/>
      <c r="RA871" s="39"/>
      <c r="RB871" s="39"/>
      <c r="RC871" s="39"/>
      <c r="RD871" s="39"/>
      <c r="RE871" s="39"/>
      <c r="RF871" s="39"/>
      <c r="RG871" s="39"/>
      <c r="RH871" s="39"/>
      <c r="RI871" s="39"/>
      <c r="RJ871" s="39"/>
      <c r="RK871" s="39"/>
      <c r="RL871" s="39"/>
      <c r="RM871" s="39"/>
      <c r="RN871" s="39"/>
      <c r="RO871" s="39"/>
      <c r="RP871" s="39"/>
      <c r="RQ871" s="39"/>
      <c r="RR871" s="39"/>
      <c r="RS871" s="39"/>
      <c r="RT871" s="39"/>
      <c r="RU871" s="39"/>
      <c r="RV871" s="39"/>
      <c r="RW871" s="39"/>
      <c r="RX871" s="39"/>
      <c r="RY871" s="39"/>
      <c r="RZ871" s="39"/>
      <c r="SA871" s="39"/>
      <c r="SB871" s="39"/>
      <c r="SC871" s="39"/>
      <c r="SD871" s="39"/>
      <c r="SE871" s="39"/>
      <c r="SF871" s="39"/>
      <c r="SG871" s="39"/>
      <c r="SH871" s="39"/>
      <c r="SI871" s="39"/>
      <c r="SJ871" s="39"/>
      <c r="SK871" s="39"/>
      <c r="SL871" s="39"/>
      <c r="SM871" s="39"/>
      <c r="SN871" s="39"/>
      <c r="SO871" s="39"/>
      <c r="SP871" s="39"/>
      <c r="SQ871" s="39"/>
      <c r="SR871" s="39"/>
      <c r="SS871" s="39"/>
      <c r="ST871" s="39"/>
      <c r="SU871" s="39"/>
      <c r="SV871" s="39"/>
      <c r="SW871" s="39"/>
      <c r="SX871" s="39"/>
      <c r="SY871" s="39"/>
      <c r="SZ871" s="39"/>
      <c r="TA871" s="39"/>
      <c r="TB871" s="39"/>
      <c r="TC871" s="39"/>
      <c r="TD871" s="39"/>
      <c r="TE871" s="39"/>
      <c r="TF871" s="39"/>
      <c r="TG871" s="39"/>
      <c r="TH871" s="39"/>
      <c r="TI871" s="39"/>
      <c r="TJ871" s="39"/>
      <c r="TK871" s="39"/>
      <c r="TL871" s="39"/>
      <c r="TM871" s="39"/>
      <c r="TN871" s="39"/>
      <c r="TO871" s="39"/>
      <c r="TP871" s="39"/>
      <c r="TQ871" s="39"/>
      <c r="TR871" s="39"/>
      <c r="TS871" s="39"/>
      <c r="TT871" s="39"/>
      <c r="TU871" s="39"/>
      <c r="TV871" s="39"/>
      <c r="TW871" s="39"/>
      <c r="TX871" s="39"/>
      <c r="TY871" s="39"/>
      <c r="TZ871" s="39"/>
      <c r="UA871" s="39"/>
      <c r="UB871" s="39"/>
      <c r="UC871" s="39"/>
      <c r="UD871" s="39"/>
      <c r="UE871" s="39"/>
      <c r="UF871" s="39"/>
      <c r="UG871" s="39"/>
      <c r="UH871" s="39"/>
      <c r="UI871" s="39"/>
      <c r="UJ871" s="39"/>
      <c r="UK871" s="39"/>
      <c r="UL871" s="39"/>
      <c r="UM871" s="39"/>
      <c r="UN871" s="39"/>
      <c r="UO871" s="39"/>
      <c r="UP871" s="39"/>
      <c r="UQ871" s="39"/>
      <c r="UR871" s="39"/>
      <c r="US871" s="39"/>
      <c r="UT871" s="39"/>
      <c r="UU871" s="39"/>
      <c r="UV871" s="39"/>
      <c r="UW871" s="39"/>
      <c r="UX871" s="39"/>
      <c r="UY871" s="39"/>
      <c r="UZ871" s="39"/>
      <c r="VA871" s="39"/>
      <c r="VB871" s="39"/>
      <c r="VC871" s="39"/>
      <c r="VD871" s="39"/>
      <c r="VE871" s="39"/>
      <c r="VF871" s="39"/>
      <c r="VG871" s="39"/>
      <c r="VH871" s="39"/>
      <c r="VI871" s="39"/>
      <c r="VJ871" s="39"/>
      <c r="VK871" s="39"/>
      <c r="VL871" s="39"/>
      <c r="VM871" s="39"/>
      <c r="VN871" s="39"/>
      <c r="VO871" s="39"/>
      <c r="VP871" s="39"/>
      <c r="VQ871" s="39"/>
      <c r="VR871" s="39"/>
      <c r="VS871" s="39"/>
      <c r="VT871" s="39"/>
      <c r="VU871" s="39"/>
      <c r="VV871" s="39"/>
      <c r="VW871" s="39"/>
      <c r="VX871" s="39"/>
      <c r="VY871" s="39"/>
      <c r="VZ871" s="39"/>
      <c r="WA871" s="39"/>
      <c r="WB871" s="39"/>
      <c r="WC871" s="39"/>
      <c r="WD871" s="39"/>
      <c r="WE871" s="39"/>
      <c r="WF871" s="39"/>
      <c r="WG871" s="39"/>
      <c r="WH871" s="39"/>
      <c r="WI871" s="39"/>
      <c r="WJ871" s="39"/>
      <c r="WK871" s="39"/>
      <c r="WL871" s="39"/>
      <c r="WM871" s="39"/>
      <c r="WN871" s="39"/>
      <c r="WO871" s="39"/>
      <c r="WP871" s="39"/>
      <c r="WQ871" s="39"/>
      <c r="WR871" s="39"/>
      <c r="WS871" s="39"/>
      <c r="WT871" s="39"/>
      <c r="WU871" s="39"/>
      <c r="WV871" s="39"/>
      <c r="WW871" s="39"/>
      <c r="WX871" s="39"/>
      <c r="WY871" s="39"/>
      <c r="WZ871" s="39"/>
      <c r="XA871" s="39"/>
      <c r="XB871" s="39"/>
      <c r="XC871" s="39"/>
      <c r="XD871" s="39"/>
      <c r="XE871" s="39"/>
      <c r="XF871" s="39"/>
      <c r="XG871" s="39"/>
      <c r="XH871" s="39"/>
      <c r="XI871" s="39"/>
      <c r="XJ871" s="39"/>
      <c r="XK871" s="39"/>
      <c r="XL871" s="39"/>
      <c r="XM871" s="39"/>
      <c r="XN871" s="39"/>
      <c r="XO871" s="39"/>
      <c r="XP871" s="39"/>
      <c r="XQ871" s="39"/>
      <c r="XR871" s="39"/>
      <c r="XS871" s="39"/>
      <c r="XT871" s="39"/>
      <c r="XU871" s="39"/>
      <c r="XV871" s="39"/>
      <c r="XW871" s="39"/>
      <c r="XX871" s="39"/>
      <c r="XY871" s="39"/>
      <c r="XZ871" s="39"/>
      <c r="YA871" s="39"/>
      <c r="YB871" s="39"/>
      <c r="YC871" s="39"/>
      <c r="YD871" s="39"/>
      <c r="YE871" s="39"/>
      <c r="YF871" s="39"/>
      <c r="YG871" s="39"/>
      <c r="YH871" s="39"/>
      <c r="YI871" s="39"/>
      <c r="YJ871" s="39"/>
      <c r="YK871" s="39"/>
      <c r="YL871" s="39"/>
      <c r="YM871" s="39"/>
      <c r="YN871" s="39"/>
      <c r="YO871" s="39"/>
      <c r="YP871" s="39"/>
      <c r="YQ871" s="39"/>
      <c r="YR871" s="39"/>
      <c r="YS871" s="39"/>
      <c r="YT871" s="39"/>
      <c r="YU871" s="39"/>
      <c r="YV871" s="39"/>
      <c r="YW871" s="39"/>
      <c r="YX871" s="39"/>
      <c r="YY871" s="39"/>
      <c r="YZ871" s="39"/>
      <c r="ZA871" s="39"/>
      <c r="ZB871" s="39"/>
      <c r="ZC871" s="39"/>
      <c r="ZD871" s="39"/>
      <c r="ZE871" s="39"/>
      <c r="ZF871" s="39"/>
      <c r="ZG871" s="39"/>
      <c r="ZH871" s="39"/>
      <c r="ZI871" s="39"/>
      <c r="ZJ871" s="39"/>
      <c r="ZK871" s="39"/>
      <c r="ZL871" s="39"/>
      <c r="ZM871" s="39"/>
      <c r="ZN871" s="39"/>
      <c r="ZO871" s="39"/>
      <c r="ZP871" s="39"/>
      <c r="ZQ871" s="39"/>
      <c r="ZR871" s="39"/>
      <c r="ZS871" s="39"/>
      <c r="ZT871" s="39"/>
      <c r="ZU871" s="39"/>
      <c r="ZV871" s="39"/>
      <c r="ZW871" s="39"/>
      <c r="ZX871" s="39"/>
      <c r="ZY871" s="39"/>
      <c r="ZZ871" s="39"/>
      <c r="AAA871" s="39"/>
      <c r="AAB871" s="39"/>
      <c r="AAC871" s="39"/>
      <c r="AAD871" s="39"/>
      <c r="AAE871" s="39"/>
      <c r="AAF871" s="39"/>
      <c r="AAG871" s="39"/>
      <c r="AAH871" s="39"/>
      <c r="AAI871" s="39"/>
      <c r="AAJ871" s="39"/>
      <c r="AAK871" s="39"/>
      <c r="AAL871" s="39"/>
      <c r="AAM871" s="39"/>
      <c r="AAN871" s="39"/>
      <c r="AAO871" s="39"/>
      <c r="AAP871" s="39"/>
      <c r="AAQ871" s="39"/>
      <c r="AAR871" s="39"/>
      <c r="AAS871" s="39"/>
      <c r="AAT871" s="39"/>
      <c r="AAU871" s="39"/>
      <c r="AAV871" s="39"/>
      <c r="AAW871" s="39"/>
      <c r="AAX871" s="39"/>
      <c r="AAY871" s="39"/>
      <c r="AAZ871" s="39"/>
      <c r="ABA871" s="39"/>
      <c r="ABB871" s="39"/>
      <c r="ABC871" s="39"/>
      <c r="ABD871" s="39"/>
      <c r="ABE871" s="39"/>
      <c r="ABF871" s="39"/>
      <c r="ABG871" s="39"/>
      <c r="ABH871" s="39"/>
      <c r="ABI871" s="39"/>
      <c r="ABJ871" s="39"/>
      <c r="ABK871" s="39"/>
      <c r="ABL871" s="39"/>
      <c r="ABM871" s="39"/>
      <c r="ABN871" s="39"/>
      <c r="ABO871" s="39"/>
      <c r="ABP871" s="39"/>
      <c r="ABQ871" s="39"/>
      <c r="ABR871" s="39"/>
      <c r="ABS871" s="39"/>
      <c r="ABT871" s="39"/>
      <c r="ABU871" s="39"/>
      <c r="ABV871" s="39"/>
      <c r="ABW871" s="39"/>
      <c r="ABX871" s="39"/>
      <c r="ABY871" s="39"/>
      <c r="ABZ871" s="39"/>
      <c r="ACA871" s="39"/>
      <c r="ACB871" s="39"/>
      <c r="ACC871" s="39"/>
      <c r="ACD871" s="39"/>
      <c r="ACE871" s="39"/>
      <c r="ACF871" s="39"/>
      <c r="ACG871" s="39"/>
      <c r="ACH871" s="39"/>
      <c r="ACI871" s="39"/>
      <c r="ACJ871" s="39"/>
      <c r="ACK871" s="39"/>
      <c r="ACL871" s="39"/>
      <c r="ACM871" s="39"/>
      <c r="ACN871" s="39"/>
      <c r="ACO871" s="39"/>
      <c r="ACP871" s="39"/>
      <c r="ACQ871" s="39"/>
      <c r="ACR871" s="39"/>
      <c r="ACS871" s="39"/>
      <c r="ACT871" s="39"/>
      <c r="ACU871" s="39"/>
      <c r="ACV871" s="39"/>
      <c r="ACW871" s="39"/>
      <c r="ACX871" s="39"/>
      <c r="ACY871" s="39"/>
      <c r="ACZ871" s="39"/>
      <c r="ADA871" s="39"/>
      <c r="ADB871" s="39"/>
      <c r="ADC871" s="39"/>
      <c r="ADD871" s="39"/>
      <c r="ADE871" s="39"/>
      <c r="ADF871" s="39"/>
      <c r="ADG871" s="39"/>
      <c r="ADH871" s="39"/>
      <c r="ADI871" s="39"/>
      <c r="ADJ871" s="39"/>
      <c r="ADK871" s="39"/>
      <c r="ADL871" s="39"/>
      <c r="ADM871" s="39"/>
      <c r="ADN871" s="39"/>
      <c r="ADO871" s="39"/>
      <c r="ADP871" s="39"/>
      <c r="ADQ871" s="39"/>
      <c r="ADR871" s="39"/>
      <c r="ADS871" s="39"/>
      <c r="ADT871" s="39"/>
      <c r="ADU871" s="39"/>
      <c r="ADV871" s="39"/>
      <c r="ADW871" s="39"/>
      <c r="ADX871" s="39"/>
      <c r="ADY871" s="39"/>
      <c r="ADZ871" s="39"/>
      <c r="AEA871" s="39"/>
      <c r="AEB871" s="39"/>
      <c r="AEC871" s="39"/>
      <c r="AED871" s="39"/>
      <c r="AEE871" s="39"/>
      <c r="AEF871" s="39"/>
      <c r="AEG871" s="39"/>
      <c r="AEH871" s="39"/>
      <c r="AEI871" s="39"/>
      <c r="AEJ871" s="39"/>
      <c r="AEK871" s="39"/>
      <c r="AEL871" s="39"/>
      <c r="AEM871" s="39"/>
      <c r="AEN871" s="39"/>
      <c r="AEO871" s="39"/>
      <c r="AEP871" s="39"/>
      <c r="AEQ871" s="39"/>
      <c r="AER871" s="39"/>
      <c r="AES871" s="39"/>
      <c r="AET871" s="39"/>
      <c r="AEU871" s="39"/>
      <c r="AEV871" s="39"/>
      <c r="AEW871" s="39"/>
      <c r="AEX871" s="39"/>
      <c r="AEY871" s="39"/>
      <c r="AEZ871" s="39"/>
      <c r="AFA871" s="39"/>
      <c r="AFB871" s="39"/>
      <c r="AFC871" s="39"/>
      <c r="AFD871" s="39"/>
      <c r="AFE871" s="39"/>
      <c r="AFF871" s="39"/>
      <c r="AFG871" s="39"/>
      <c r="AFH871" s="39"/>
      <c r="AFI871" s="39"/>
      <c r="AFJ871" s="39"/>
      <c r="AFK871" s="39"/>
      <c r="AFL871" s="39"/>
      <c r="AFM871" s="39"/>
      <c r="AFN871" s="39"/>
      <c r="AFO871" s="39"/>
      <c r="AFP871" s="39"/>
      <c r="AFQ871" s="39"/>
      <c r="AFR871" s="39"/>
      <c r="AFS871" s="39"/>
      <c r="AFT871" s="39"/>
      <c r="AFU871" s="39"/>
      <c r="AFV871" s="39"/>
      <c r="AFW871" s="39"/>
      <c r="AFX871" s="39"/>
      <c r="AFY871" s="39"/>
      <c r="AFZ871" s="39"/>
      <c r="AGA871" s="39"/>
      <c r="AGB871" s="39"/>
      <c r="AGC871" s="39"/>
      <c r="AGD871" s="39"/>
      <c r="AGE871" s="39"/>
      <c r="AGF871" s="39"/>
      <c r="AGG871" s="39"/>
      <c r="AGH871" s="39"/>
      <c r="AGI871" s="39"/>
      <c r="AGJ871" s="39"/>
      <c r="AGK871" s="39"/>
      <c r="AGL871" s="39"/>
      <c r="AGM871" s="39"/>
      <c r="AGN871" s="39"/>
      <c r="AGO871" s="39"/>
      <c r="AGP871" s="39"/>
      <c r="AGQ871" s="39"/>
      <c r="AGR871" s="39"/>
      <c r="AGS871" s="39"/>
      <c r="AGT871" s="39"/>
      <c r="AGU871" s="39"/>
      <c r="AGV871" s="39"/>
      <c r="AGW871" s="39"/>
      <c r="AGX871" s="39"/>
      <c r="AGY871" s="39"/>
      <c r="AGZ871" s="39"/>
      <c r="AHA871" s="39"/>
      <c r="AHB871" s="39"/>
      <c r="AHC871" s="39"/>
      <c r="AHD871" s="39"/>
      <c r="AHE871" s="39"/>
      <c r="AHF871" s="39"/>
      <c r="AHG871" s="39"/>
      <c r="AHH871" s="39"/>
      <c r="AHI871" s="39"/>
      <c r="AHJ871" s="39"/>
      <c r="AHK871" s="39"/>
      <c r="AHL871" s="39"/>
      <c r="AHM871" s="39"/>
      <c r="AHN871" s="39"/>
      <c r="AHO871" s="39"/>
      <c r="AHP871" s="39"/>
      <c r="AHQ871" s="39"/>
      <c r="AHR871" s="39"/>
      <c r="AHS871" s="39"/>
      <c r="AHT871" s="39"/>
      <c r="AHU871" s="39"/>
      <c r="AHV871" s="39"/>
      <c r="AHW871" s="39"/>
      <c r="AHX871" s="39"/>
      <c r="AHY871" s="39"/>
      <c r="AHZ871" s="39"/>
      <c r="AIA871" s="39"/>
      <c r="AIB871" s="39"/>
      <c r="AIC871" s="39"/>
      <c r="AID871" s="39"/>
      <c r="AIE871" s="39"/>
      <c r="AIF871" s="39"/>
      <c r="AIG871" s="39"/>
      <c r="AIH871" s="39"/>
      <c r="AII871" s="39"/>
      <c r="AIJ871" s="39"/>
      <c r="AIK871" s="39"/>
      <c r="AIL871" s="39"/>
      <c r="AIM871" s="39"/>
      <c r="AIN871" s="39"/>
      <c r="AIO871" s="39"/>
      <c r="AIP871" s="39"/>
      <c r="AIQ871" s="39"/>
      <c r="AIR871" s="39"/>
      <c r="AIS871" s="39"/>
      <c r="AIT871" s="39"/>
      <c r="AIU871" s="39"/>
      <c r="AIV871" s="39"/>
      <c r="AIW871" s="39"/>
      <c r="AIX871" s="39"/>
      <c r="AIY871" s="39"/>
      <c r="AIZ871" s="39"/>
      <c r="AJA871" s="39"/>
      <c r="AJB871" s="39"/>
      <c r="AJC871" s="39"/>
      <c r="AJD871" s="39"/>
      <c r="AJE871" s="39"/>
      <c r="AJF871" s="39"/>
      <c r="AJG871" s="39"/>
      <c r="AJH871" s="39"/>
      <c r="AJI871" s="39"/>
      <c r="AJJ871" s="39"/>
      <c r="AJK871" s="39"/>
      <c r="AJL871" s="39"/>
      <c r="AJM871" s="39"/>
      <c r="AJN871" s="39"/>
      <c r="AJO871" s="39"/>
      <c r="AJP871" s="39"/>
      <c r="AJQ871" s="39"/>
      <c r="AJR871" s="39"/>
      <c r="AJS871" s="39"/>
      <c r="AJT871" s="39"/>
      <c r="AJU871" s="39"/>
      <c r="AJV871" s="39"/>
      <c r="AJW871" s="39"/>
      <c r="AJX871" s="39"/>
      <c r="AJY871" s="39"/>
      <c r="AJZ871" s="39"/>
      <c r="AKA871" s="39"/>
      <c r="AKB871" s="39"/>
      <c r="AKC871" s="39"/>
      <c r="AKD871" s="39"/>
      <c r="AKE871" s="39"/>
      <c r="AKF871" s="39"/>
      <c r="AKG871" s="39"/>
      <c r="AKH871" s="39"/>
      <c r="AKI871" s="39"/>
      <c r="AKJ871" s="39"/>
      <c r="AKK871" s="39"/>
      <c r="AKL871" s="39"/>
      <c r="AKM871" s="39"/>
      <c r="AKN871" s="39"/>
      <c r="AKO871" s="39"/>
      <c r="AKP871" s="39"/>
      <c r="AKQ871" s="39"/>
      <c r="AKR871" s="39"/>
      <c r="AKS871" s="39"/>
      <c r="AKT871" s="39"/>
      <c r="AKU871" s="39"/>
      <c r="AKV871" s="39"/>
      <c r="AKW871" s="39"/>
      <c r="AKX871" s="39"/>
      <c r="AKY871" s="39"/>
      <c r="AKZ871" s="39"/>
      <c r="ALA871" s="39"/>
      <c r="ALB871" s="39"/>
      <c r="ALC871" s="39"/>
      <c r="ALD871" s="39"/>
      <c r="ALE871" s="39"/>
      <c r="ALF871" s="39"/>
      <c r="ALG871" s="39"/>
      <c r="ALH871" s="39"/>
      <c r="ALI871" s="39"/>
      <c r="ALJ871" s="39"/>
      <c r="ALK871" s="39"/>
      <c r="ALL871" s="39"/>
      <c r="ALM871" s="39"/>
      <c r="ALN871" s="39"/>
      <c r="ALO871" s="39"/>
      <c r="ALP871" s="39"/>
      <c r="ALQ871" s="39"/>
      <c r="ALR871" s="39"/>
      <c r="ALS871" s="39"/>
      <c r="ALT871" s="39"/>
      <c r="ALU871" s="39"/>
      <c r="ALV871" s="39"/>
      <c r="ALW871" s="39"/>
      <c r="ALX871" s="39"/>
      <c r="ALY871" s="39"/>
      <c r="ALZ871" s="39"/>
      <c r="AMA871" s="39"/>
      <c r="AMB871" s="39"/>
      <c r="AMC871" s="39"/>
      <c r="AMD871" s="39"/>
      <c r="AME871" s="39"/>
      <c r="AMF871" s="39"/>
      <c r="AMG871" s="39"/>
      <c r="AMH871" s="39"/>
      <c r="AMI871" s="39"/>
      <c r="AMJ871" s="39"/>
      <c r="AMK871" s="39"/>
      <c r="AML871" s="39"/>
      <c r="AMM871" s="39"/>
      <c r="AMN871" s="39"/>
      <c r="AMO871" s="39"/>
      <c r="AMP871" s="39"/>
      <c r="AMQ871" s="39"/>
      <c r="AMR871" s="39"/>
      <c r="AMS871" s="39"/>
      <c r="AMT871" s="39"/>
      <c r="AMU871" s="39"/>
      <c r="AMV871" s="39"/>
      <c r="AMW871" s="39"/>
      <c r="AMX871" s="39"/>
      <c r="AMY871" s="39"/>
      <c r="AMZ871" s="39"/>
      <c r="ANA871" s="39"/>
      <c r="ANB871" s="39"/>
      <c r="ANC871" s="39"/>
      <c r="AND871" s="39"/>
      <c r="ANE871" s="39"/>
      <c r="ANF871" s="39"/>
      <c r="ANG871" s="39"/>
      <c r="ANH871" s="39"/>
      <c r="ANI871" s="39"/>
      <c r="ANJ871" s="39"/>
      <c r="ANK871" s="39"/>
      <c r="ANL871" s="39"/>
      <c r="ANM871" s="39"/>
      <c r="ANN871" s="39"/>
      <c r="ANO871" s="39"/>
      <c r="ANP871" s="39"/>
      <c r="ANQ871" s="39"/>
      <c r="ANR871" s="39"/>
      <c r="ANS871" s="39"/>
      <c r="ANT871" s="39"/>
      <c r="ANU871" s="39"/>
      <c r="ANV871" s="39"/>
      <c r="ANW871" s="39"/>
      <c r="ANX871" s="39"/>
      <c r="ANY871" s="39"/>
      <c r="ANZ871" s="39"/>
      <c r="AOA871" s="39"/>
      <c r="AOB871" s="39"/>
      <c r="AOC871" s="39"/>
      <c r="AOD871" s="39"/>
      <c r="AOE871" s="39"/>
      <c r="AOF871" s="39"/>
      <c r="AOG871" s="39"/>
      <c r="AOH871" s="39"/>
      <c r="AOI871" s="39"/>
      <c r="AOJ871" s="39"/>
      <c r="AOK871" s="39"/>
      <c r="AOL871" s="39"/>
      <c r="AOM871" s="39"/>
      <c r="AON871" s="39"/>
      <c r="AOO871" s="39"/>
      <c r="AOP871" s="39"/>
      <c r="AOQ871" s="39"/>
      <c r="AOR871" s="39"/>
      <c r="AOS871" s="39"/>
      <c r="AOT871" s="39"/>
      <c r="AOU871" s="39"/>
      <c r="AOV871" s="39"/>
      <c r="AOW871" s="39"/>
      <c r="AOX871" s="39"/>
      <c r="AOY871" s="39"/>
      <c r="AOZ871" s="39"/>
      <c r="APA871" s="39"/>
      <c r="APB871" s="39"/>
      <c r="APC871" s="39"/>
      <c r="APD871" s="39"/>
      <c r="APE871" s="39"/>
      <c r="APF871" s="39"/>
      <c r="APG871" s="39"/>
      <c r="APH871" s="39"/>
      <c r="API871" s="39"/>
      <c r="APJ871" s="39"/>
      <c r="APK871" s="39"/>
      <c r="APL871" s="39"/>
      <c r="APM871" s="39"/>
      <c r="APN871" s="39"/>
      <c r="APO871" s="39"/>
      <c r="APP871" s="39"/>
      <c r="APQ871" s="39"/>
      <c r="APR871" s="39"/>
      <c r="APS871" s="39"/>
      <c r="APT871" s="39"/>
      <c r="APU871" s="39"/>
      <c r="APV871" s="39"/>
      <c r="APW871" s="39"/>
      <c r="APX871" s="39"/>
      <c r="APY871" s="39"/>
      <c r="APZ871" s="39"/>
      <c r="AQA871" s="39"/>
      <c r="AQB871" s="39"/>
      <c r="AQC871" s="39"/>
      <c r="AQD871" s="39"/>
      <c r="AQE871" s="39"/>
      <c r="AQF871" s="39"/>
      <c r="AQG871" s="39"/>
      <c r="AQH871" s="39"/>
      <c r="AQI871" s="39"/>
      <c r="AQJ871" s="39"/>
      <c r="AQK871" s="39"/>
      <c r="AQL871" s="39"/>
      <c r="AQM871" s="39"/>
      <c r="AQN871" s="39"/>
      <c r="AQO871" s="39"/>
      <c r="AQP871" s="39"/>
      <c r="AQQ871" s="39"/>
      <c r="AQR871" s="39"/>
      <c r="AQS871" s="39"/>
      <c r="AQT871" s="39"/>
      <c r="AQU871" s="39"/>
      <c r="AQV871" s="39"/>
      <c r="AQW871" s="39"/>
      <c r="AQX871" s="39"/>
      <c r="AQY871" s="39"/>
      <c r="AQZ871" s="39"/>
      <c r="ARA871" s="39"/>
      <c r="ARB871" s="39"/>
      <c r="ARC871" s="39"/>
      <c r="ARD871" s="39"/>
      <c r="ARE871" s="39"/>
      <c r="ARF871" s="39"/>
      <c r="ARG871" s="39"/>
      <c r="ARH871" s="39"/>
      <c r="ARI871" s="39"/>
      <c r="ARJ871" s="39"/>
      <c r="ARK871" s="39"/>
      <c r="ARL871" s="39"/>
      <c r="ARM871" s="39"/>
      <c r="ARN871" s="39"/>
      <c r="ARO871" s="39"/>
      <c r="ARP871" s="39"/>
      <c r="ARQ871" s="39"/>
      <c r="ARR871" s="39"/>
      <c r="ARS871" s="39"/>
      <c r="ART871" s="39"/>
      <c r="ARU871" s="39"/>
      <c r="ARV871" s="39"/>
      <c r="ARW871" s="39"/>
      <c r="ARX871" s="39"/>
      <c r="ARY871" s="39"/>
      <c r="ARZ871" s="39"/>
      <c r="ASA871" s="39"/>
      <c r="ASB871" s="39"/>
      <c r="ASC871" s="39"/>
      <c r="ASD871" s="39"/>
      <c r="ASE871" s="39"/>
      <c r="ASF871" s="39"/>
      <c r="ASG871" s="39"/>
      <c r="ASH871" s="39"/>
      <c r="ASI871" s="39"/>
      <c r="ASJ871" s="39"/>
      <c r="ASK871" s="39"/>
      <c r="ASL871" s="39"/>
      <c r="ASM871" s="39"/>
      <c r="ASN871" s="39"/>
      <c r="ASO871" s="39"/>
      <c r="ASP871" s="39"/>
      <c r="ASQ871" s="39"/>
      <c r="ASR871" s="39"/>
      <c r="ASS871" s="39"/>
      <c r="AST871" s="39"/>
      <c r="ASU871" s="39"/>
      <c r="ASV871" s="39"/>
      <c r="ASW871" s="39"/>
      <c r="ASX871" s="39"/>
      <c r="ASY871" s="39"/>
      <c r="ASZ871" s="39"/>
      <c r="ATA871" s="39"/>
      <c r="ATB871" s="39"/>
      <c r="ATC871" s="39"/>
      <c r="ATD871" s="39"/>
      <c r="ATE871" s="39"/>
      <c r="ATF871" s="39"/>
      <c r="ATG871" s="39"/>
      <c r="ATH871" s="39"/>
      <c r="ATI871" s="39"/>
      <c r="ATJ871" s="39"/>
      <c r="ATK871" s="39"/>
      <c r="ATL871" s="39"/>
      <c r="ATM871" s="39"/>
      <c r="ATN871" s="39"/>
      <c r="ATO871" s="39"/>
      <c r="ATP871" s="39"/>
      <c r="ATQ871" s="39"/>
      <c r="ATR871" s="39"/>
      <c r="ATS871" s="39"/>
      <c r="ATT871" s="39"/>
      <c r="ATU871" s="39"/>
      <c r="ATV871" s="39"/>
      <c r="ATW871" s="39"/>
      <c r="ATX871" s="39"/>
      <c r="ATY871" s="39"/>
      <c r="ATZ871" s="39"/>
      <c r="AUA871" s="39"/>
      <c r="AUB871" s="39"/>
      <c r="AUC871" s="39"/>
      <c r="AUD871" s="39"/>
      <c r="AUE871" s="39"/>
      <c r="AUF871" s="39"/>
      <c r="AUG871" s="39"/>
      <c r="AUH871" s="39"/>
      <c r="AUI871" s="39"/>
      <c r="AUJ871" s="39"/>
      <c r="AUK871" s="39"/>
      <c r="AUL871" s="39"/>
      <c r="AUM871" s="39"/>
      <c r="AUN871" s="39"/>
      <c r="AUO871" s="39"/>
      <c r="AUP871" s="39"/>
      <c r="AUQ871" s="39"/>
      <c r="AUR871" s="39"/>
      <c r="AUS871" s="39"/>
      <c r="AUT871" s="39"/>
      <c r="AUU871" s="39"/>
      <c r="AUV871" s="39"/>
      <c r="AUW871" s="39"/>
      <c r="AUX871" s="39"/>
      <c r="AUY871" s="39"/>
      <c r="AUZ871" s="39"/>
      <c r="AVA871" s="39"/>
      <c r="AVB871" s="39"/>
      <c r="AVC871" s="39"/>
      <c r="AVD871" s="39"/>
      <c r="AVE871" s="39"/>
      <c r="AVF871" s="39"/>
      <c r="AVG871" s="39"/>
      <c r="AVH871" s="39"/>
      <c r="AVI871" s="39"/>
      <c r="AVJ871" s="39"/>
      <c r="AVK871" s="39"/>
      <c r="AVL871" s="39"/>
      <c r="AVM871" s="39"/>
      <c r="AVN871" s="39"/>
      <c r="AVO871" s="39"/>
      <c r="AVP871" s="39"/>
      <c r="AVQ871" s="39"/>
      <c r="AVR871" s="39"/>
      <c r="AVS871" s="39"/>
      <c r="AVT871" s="39"/>
      <c r="AVU871" s="39"/>
      <c r="AVV871" s="39"/>
      <c r="AVW871" s="39"/>
      <c r="AVX871" s="39"/>
      <c r="AVY871" s="39"/>
      <c r="AVZ871" s="39"/>
      <c r="AWA871" s="39"/>
      <c r="AWB871" s="39"/>
      <c r="AWC871" s="39"/>
      <c r="AWD871" s="39"/>
      <c r="AWE871" s="39"/>
      <c r="AWF871" s="39"/>
      <c r="AWG871" s="39"/>
      <c r="AWH871" s="39"/>
      <c r="AWI871" s="39"/>
      <c r="AWJ871" s="39"/>
      <c r="AWK871" s="39"/>
      <c r="AWL871" s="39"/>
      <c r="AWM871" s="39"/>
      <c r="AWN871" s="39"/>
      <c r="AWO871" s="39"/>
      <c r="AWP871" s="39"/>
      <c r="AWQ871" s="39"/>
      <c r="AWR871" s="39"/>
      <c r="AWS871" s="39"/>
      <c r="AWT871" s="39"/>
      <c r="AWU871" s="39"/>
      <c r="AWV871" s="39"/>
      <c r="AWW871" s="39"/>
      <c r="AWX871" s="39"/>
      <c r="AWY871" s="39"/>
      <c r="AWZ871" s="39"/>
      <c r="AXA871" s="39"/>
      <c r="AXB871" s="39"/>
      <c r="AXC871" s="39"/>
      <c r="AXD871" s="39"/>
      <c r="AXE871" s="39"/>
      <c r="AXF871" s="39"/>
      <c r="AXG871" s="39"/>
      <c r="AXH871" s="39"/>
      <c r="AXI871" s="39"/>
      <c r="AXJ871" s="39"/>
      <c r="AXK871" s="39"/>
      <c r="AXL871" s="39"/>
      <c r="AXM871" s="39"/>
      <c r="AXN871" s="39"/>
      <c r="AXO871" s="39"/>
      <c r="AXP871" s="39"/>
      <c r="AXQ871" s="39"/>
      <c r="AXR871" s="39"/>
      <c r="AXS871" s="39"/>
      <c r="AXT871" s="39"/>
      <c r="AXU871" s="39"/>
      <c r="AXV871" s="39"/>
      <c r="AXW871" s="39"/>
      <c r="AXX871" s="39"/>
      <c r="AXY871" s="39"/>
      <c r="AXZ871" s="39"/>
      <c r="AYA871" s="39"/>
      <c r="AYB871" s="39"/>
      <c r="AYC871" s="39"/>
      <c r="AYD871" s="39"/>
      <c r="AYE871" s="39"/>
      <c r="AYF871" s="39"/>
      <c r="AYG871" s="39"/>
      <c r="AYH871" s="39"/>
      <c r="AYI871" s="39"/>
      <c r="AYJ871" s="39"/>
      <c r="AYK871" s="39"/>
      <c r="AYL871" s="39"/>
      <c r="AYM871" s="39"/>
      <c r="AYN871" s="39"/>
      <c r="AYO871" s="39"/>
      <c r="AYP871" s="39"/>
      <c r="AYQ871" s="39"/>
      <c r="AYR871" s="39"/>
      <c r="AYS871" s="39"/>
      <c r="AYT871" s="39"/>
      <c r="AYU871" s="39"/>
      <c r="AYV871" s="39"/>
      <c r="AYW871" s="39"/>
      <c r="AYX871" s="39"/>
      <c r="AYY871" s="39"/>
      <c r="AYZ871" s="39"/>
      <c r="AZA871" s="39"/>
      <c r="AZB871" s="39"/>
      <c r="AZC871" s="39"/>
      <c r="AZD871" s="39"/>
      <c r="AZE871" s="39"/>
      <c r="AZF871" s="39"/>
      <c r="AZG871" s="39"/>
      <c r="AZH871" s="39"/>
      <c r="AZI871" s="39"/>
      <c r="AZJ871" s="39"/>
      <c r="AZK871" s="39"/>
      <c r="AZL871" s="39"/>
      <c r="AZM871" s="39"/>
      <c r="AZN871" s="39"/>
      <c r="AZO871" s="39"/>
      <c r="AZP871" s="39"/>
      <c r="AZQ871" s="39"/>
      <c r="AZR871" s="39"/>
      <c r="AZS871" s="39"/>
      <c r="AZT871" s="39"/>
      <c r="AZU871" s="39"/>
      <c r="AZV871" s="39"/>
      <c r="AZW871" s="39"/>
      <c r="AZX871" s="39"/>
      <c r="AZY871" s="39"/>
      <c r="AZZ871" s="39"/>
      <c r="BAA871" s="39"/>
      <c r="BAB871" s="39"/>
      <c r="BAC871" s="39"/>
      <c r="BAD871" s="39"/>
      <c r="BAE871" s="39"/>
      <c r="BAF871" s="39"/>
      <c r="BAG871" s="39"/>
      <c r="BAH871" s="39"/>
      <c r="BAI871" s="39"/>
      <c r="BAJ871" s="39"/>
      <c r="BAK871" s="39"/>
      <c r="BAL871" s="39"/>
      <c r="BAM871" s="39"/>
      <c r="BAN871" s="39"/>
      <c r="BAO871" s="39"/>
      <c r="BAP871" s="39"/>
      <c r="BAQ871" s="39"/>
      <c r="BAR871" s="39"/>
      <c r="BAS871" s="39"/>
      <c r="BAT871" s="39"/>
      <c r="BAU871" s="39"/>
      <c r="BAV871" s="39"/>
      <c r="BAW871" s="39"/>
      <c r="BAX871" s="39"/>
      <c r="BAY871" s="39"/>
      <c r="BAZ871" s="39"/>
      <c r="BBA871" s="39"/>
      <c r="BBB871" s="39"/>
      <c r="BBC871" s="39"/>
      <c r="BBD871" s="39"/>
      <c r="BBE871" s="39"/>
      <c r="BBF871" s="39"/>
      <c r="BBG871" s="39"/>
      <c r="BBH871" s="39"/>
      <c r="BBI871" s="39"/>
      <c r="BBJ871" s="39"/>
      <c r="BBK871" s="39"/>
      <c r="BBL871" s="39"/>
      <c r="BBM871" s="39"/>
      <c r="BBN871" s="39"/>
      <c r="BBO871" s="39"/>
      <c r="BBP871" s="39"/>
      <c r="BBQ871" s="39"/>
      <c r="BBR871" s="39"/>
      <c r="BBS871" s="39"/>
      <c r="BBT871" s="39"/>
      <c r="BBU871" s="39"/>
      <c r="BBV871" s="39"/>
      <c r="BBW871" s="39"/>
      <c r="BBX871" s="39"/>
      <c r="BBY871" s="39"/>
      <c r="BBZ871" s="39"/>
      <c r="BCA871" s="39"/>
      <c r="BCB871" s="39"/>
      <c r="BCC871" s="39"/>
      <c r="BCD871" s="39"/>
      <c r="BCE871" s="39"/>
      <c r="BCF871" s="39"/>
      <c r="BCG871" s="39"/>
      <c r="BCH871" s="39"/>
      <c r="BCI871" s="39"/>
      <c r="BCJ871" s="39"/>
      <c r="BCK871" s="39"/>
      <c r="BCL871" s="39"/>
      <c r="BCM871" s="39"/>
      <c r="BCN871" s="39"/>
      <c r="BCO871" s="39"/>
      <c r="BCP871" s="39"/>
      <c r="BCQ871" s="39"/>
      <c r="BCR871" s="39"/>
      <c r="BCS871" s="39"/>
      <c r="BCT871" s="39"/>
      <c r="BCU871" s="39"/>
      <c r="BCV871" s="39"/>
      <c r="BCW871" s="39"/>
      <c r="BCX871" s="39"/>
      <c r="BCY871" s="39"/>
      <c r="BCZ871" s="39"/>
      <c r="BDA871" s="39"/>
      <c r="BDB871" s="39"/>
      <c r="BDC871" s="39"/>
      <c r="BDD871" s="39"/>
      <c r="BDE871" s="39"/>
      <c r="BDF871" s="39"/>
      <c r="BDG871" s="39"/>
      <c r="BDH871" s="39"/>
      <c r="BDI871" s="39"/>
      <c r="BDJ871" s="39"/>
      <c r="BDK871" s="39"/>
      <c r="BDL871" s="39"/>
      <c r="BDM871" s="39"/>
      <c r="BDN871" s="39"/>
      <c r="BDO871" s="39"/>
      <c r="BDP871" s="39"/>
      <c r="BDQ871" s="39"/>
      <c r="BDR871" s="39"/>
      <c r="BDS871" s="39"/>
      <c r="BDT871" s="39"/>
      <c r="BDU871" s="39"/>
      <c r="BDV871" s="39"/>
      <c r="BDW871" s="39"/>
      <c r="BDX871" s="39"/>
      <c r="BDY871" s="39"/>
      <c r="BDZ871" s="39"/>
      <c r="BEA871" s="39"/>
      <c r="BEB871" s="39"/>
      <c r="BEC871" s="39"/>
      <c r="BED871" s="39"/>
      <c r="BEE871" s="39"/>
      <c r="BEF871" s="39"/>
      <c r="BEG871" s="39"/>
      <c r="BEH871" s="39"/>
      <c r="BEI871" s="39"/>
      <c r="BEJ871" s="39"/>
      <c r="BEK871" s="39"/>
      <c r="BEL871" s="39"/>
      <c r="BEM871" s="39"/>
      <c r="BEN871" s="39"/>
      <c r="BEO871" s="39"/>
      <c r="BEP871" s="39"/>
      <c r="BEQ871" s="39"/>
      <c r="BER871" s="39"/>
      <c r="BES871" s="39"/>
      <c r="BET871" s="39"/>
      <c r="BEU871" s="39"/>
      <c r="BEV871" s="39"/>
      <c r="BEW871" s="39"/>
      <c r="BEX871" s="39"/>
      <c r="BEY871" s="39"/>
      <c r="BEZ871" s="39"/>
      <c r="BFA871" s="39"/>
      <c r="BFB871" s="39"/>
      <c r="BFC871" s="39"/>
      <c r="BFD871" s="39"/>
      <c r="BFE871" s="39"/>
      <c r="BFF871" s="39"/>
      <c r="BFG871" s="39"/>
      <c r="BFH871" s="39"/>
      <c r="BFI871" s="39"/>
      <c r="BFJ871" s="39"/>
      <c r="BFK871" s="39"/>
      <c r="BFL871" s="39"/>
      <c r="BFM871" s="39"/>
      <c r="BFN871" s="39"/>
      <c r="BFO871" s="39"/>
      <c r="BFP871" s="39"/>
      <c r="BFQ871" s="39"/>
      <c r="BFR871" s="39"/>
      <c r="BFS871" s="39"/>
      <c r="BFT871" s="39"/>
      <c r="BFU871" s="39"/>
      <c r="BFV871" s="39"/>
      <c r="BFW871" s="39"/>
      <c r="BFX871" s="39"/>
      <c r="BFY871" s="39"/>
      <c r="BFZ871" s="39"/>
      <c r="BGA871" s="39"/>
      <c r="BGB871" s="39"/>
      <c r="BGC871" s="39"/>
      <c r="BGD871" s="39"/>
      <c r="BGE871" s="39"/>
      <c r="BGF871" s="39"/>
      <c r="BGG871" s="39"/>
      <c r="BGH871" s="39"/>
      <c r="BGI871" s="39"/>
      <c r="BGJ871" s="39"/>
      <c r="BGK871" s="39"/>
      <c r="BGL871" s="39"/>
      <c r="BGM871" s="39"/>
      <c r="BGN871" s="39"/>
      <c r="BGO871" s="39"/>
      <c r="BGP871" s="39"/>
      <c r="BGQ871" s="39"/>
      <c r="BGR871" s="39"/>
      <c r="BGS871" s="39"/>
      <c r="BGT871" s="39"/>
      <c r="BGU871" s="39"/>
      <c r="BGV871" s="39"/>
      <c r="BGW871" s="39"/>
      <c r="BGX871" s="39"/>
      <c r="BGY871" s="39"/>
      <c r="BGZ871" s="39"/>
      <c r="BHA871" s="39"/>
      <c r="BHB871" s="39"/>
      <c r="BHC871" s="39"/>
      <c r="BHD871" s="39"/>
      <c r="BHE871" s="39"/>
      <c r="BHF871" s="39"/>
      <c r="BHG871" s="39"/>
      <c r="BHH871" s="39"/>
      <c r="BHI871" s="39"/>
      <c r="BHJ871" s="39"/>
      <c r="BHK871" s="39"/>
      <c r="BHL871" s="39"/>
      <c r="BHM871" s="39"/>
      <c r="BHN871" s="39"/>
      <c r="BHO871" s="39"/>
      <c r="BHP871" s="39"/>
      <c r="BHQ871" s="39"/>
      <c r="BHR871" s="39"/>
      <c r="BHS871" s="39"/>
      <c r="BHT871" s="39"/>
      <c r="BHU871" s="39"/>
      <c r="BHV871" s="39"/>
      <c r="BHW871" s="39"/>
      <c r="BHX871" s="39"/>
      <c r="BHY871" s="39"/>
      <c r="BHZ871" s="39"/>
      <c r="BIA871" s="39"/>
      <c r="BIB871" s="39"/>
      <c r="BIC871" s="39"/>
      <c r="BID871" s="39"/>
      <c r="BIE871" s="39"/>
      <c r="BIF871" s="39"/>
      <c r="BIG871" s="39"/>
      <c r="BIH871" s="39"/>
      <c r="BII871" s="39"/>
      <c r="BIJ871" s="39"/>
      <c r="BIK871" s="39"/>
      <c r="BIL871" s="39"/>
      <c r="BIM871" s="39"/>
      <c r="BIN871" s="39"/>
      <c r="BIO871" s="39"/>
      <c r="BIP871" s="39"/>
      <c r="BIQ871" s="39"/>
      <c r="BIR871" s="39"/>
      <c r="BIS871" s="39"/>
      <c r="BIT871" s="39"/>
      <c r="BIU871" s="39"/>
      <c r="BIV871" s="39"/>
      <c r="BIW871" s="39"/>
      <c r="BIX871" s="39"/>
      <c r="BIY871" s="39"/>
      <c r="BIZ871" s="39"/>
      <c r="BJA871" s="39"/>
      <c r="BJB871" s="39"/>
      <c r="BJC871" s="39"/>
      <c r="BJD871" s="39"/>
      <c r="BJE871" s="39"/>
      <c r="BJF871" s="39"/>
      <c r="BJG871" s="39"/>
      <c r="BJH871" s="39"/>
      <c r="BJI871" s="39"/>
      <c r="BJJ871" s="39"/>
      <c r="BJK871" s="39"/>
      <c r="BJL871" s="39"/>
      <c r="BJM871" s="39"/>
      <c r="BJN871" s="39"/>
      <c r="BJO871" s="39"/>
      <c r="BJP871" s="39"/>
      <c r="BJQ871" s="39"/>
      <c r="BJR871" s="39"/>
      <c r="BJS871" s="39"/>
      <c r="BJT871" s="39"/>
      <c r="BJU871" s="39"/>
      <c r="BJV871" s="39"/>
      <c r="BJW871" s="39"/>
      <c r="BJX871" s="39"/>
      <c r="BJY871" s="39"/>
      <c r="BJZ871" s="39"/>
      <c r="BKA871" s="39"/>
      <c r="BKB871" s="39"/>
      <c r="BKC871" s="39"/>
      <c r="BKD871" s="39"/>
      <c r="BKE871" s="39"/>
      <c r="BKF871" s="39"/>
      <c r="BKG871" s="39"/>
      <c r="BKH871" s="39"/>
      <c r="BKI871" s="39"/>
      <c r="BKJ871" s="39"/>
      <c r="BKK871" s="39"/>
      <c r="BKL871" s="39"/>
      <c r="BKM871" s="39"/>
      <c r="BKN871" s="39"/>
      <c r="BKO871" s="39"/>
      <c r="BKP871" s="39"/>
      <c r="BKQ871" s="39"/>
      <c r="BKR871" s="39"/>
      <c r="BKS871" s="39"/>
      <c r="BKT871" s="39"/>
      <c r="BKU871" s="39"/>
      <c r="BKV871" s="39"/>
      <c r="BKW871" s="39"/>
      <c r="BKX871" s="39"/>
      <c r="BKY871" s="39"/>
      <c r="BKZ871" s="39"/>
      <c r="BLA871" s="39"/>
      <c r="BLB871" s="39"/>
      <c r="BLC871" s="39"/>
      <c r="BLD871" s="39"/>
      <c r="BLE871" s="39"/>
      <c r="BLF871" s="39"/>
      <c r="BLG871" s="39"/>
      <c r="BLH871" s="39"/>
      <c r="BLI871" s="39"/>
      <c r="BLJ871" s="39"/>
      <c r="BLK871" s="39"/>
      <c r="BLL871" s="39"/>
      <c r="BLM871" s="39"/>
      <c r="BLN871" s="39"/>
      <c r="BLO871" s="39"/>
      <c r="BLP871" s="39"/>
      <c r="BLQ871" s="39"/>
      <c r="BLR871" s="39"/>
      <c r="BLS871" s="39"/>
      <c r="BLT871" s="39"/>
      <c r="BLU871" s="39"/>
      <c r="BLV871" s="39"/>
      <c r="BLW871" s="39"/>
      <c r="BLX871" s="39"/>
      <c r="BLY871" s="39"/>
      <c r="BLZ871" s="39"/>
      <c r="BMA871" s="39"/>
      <c r="BMB871" s="39"/>
      <c r="BMC871" s="39"/>
      <c r="BMD871" s="39"/>
      <c r="BME871" s="39"/>
      <c r="BMF871" s="39"/>
      <c r="BMG871" s="39"/>
      <c r="BMH871" s="39"/>
      <c r="BMI871" s="39"/>
      <c r="BMJ871" s="39"/>
      <c r="BMK871" s="39"/>
      <c r="BML871" s="39"/>
      <c r="BMM871" s="39"/>
      <c r="BMN871" s="39"/>
      <c r="BMO871" s="39"/>
      <c r="BMP871" s="39"/>
      <c r="BMQ871" s="39"/>
      <c r="BMR871" s="39"/>
      <c r="BMS871" s="39"/>
      <c r="BMT871" s="39"/>
      <c r="BMU871" s="39"/>
      <c r="BMV871" s="39"/>
      <c r="BMW871" s="39"/>
      <c r="BMX871" s="39"/>
      <c r="BMY871" s="39"/>
      <c r="BMZ871" s="39"/>
      <c r="BNA871" s="39"/>
      <c r="BNB871" s="39"/>
      <c r="BNC871" s="39"/>
      <c r="BND871" s="39"/>
      <c r="BNE871" s="39"/>
      <c r="BNF871" s="39"/>
      <c r="BNG871" s="39"/>
      <c r="BNH871" s="39"/>
      <c r="BNI871" s="39"/>
      <c r="BNJ871" s="39"/>
      <c r="BNK871" s="39"/>
      <c r="BNL871" s="39"/>
      <c r="BNM871" s="39"/>
      <c r="BNN871" s="39"/>
      <c r="BNO871" s="39"/>
      <c r="BNP871" s="39"/>
      <c r="BNQ871" s="39"/>
      <c r="BNR871" s="39"/>
      <c r="BNS871" s="39"/>
      <c r="BNT871" s="39"/>
      <c r="BNU871" s="39"/>
      <c r="BNV871" s="39"/>
      <c r="BNW871" s="39"/>
      <c r="BNX871" s="39"/>
      <c r="BNY871" s="39"/>
      <c r="BNZ871" s="39"/>
      <c r="BOA871" s="39"/>
      <c r="BOB871" s="39"/>
      <c r="BOC871" s="39"/>
      <c r="BOD871" s="39"/>
      <c r="BOE871" s="39"/>
      <c r="BOF871" s="39"/>
      <c r="BOG871" s="39"/>
      <c r="BOH871" s="39"/>
      <c r="BOI871" s="39"/>
      <c r="BOJ871" s="39"/>
      <c r="BOK871" s="39"/>
      <c r="BOL871" s="39"/>
      <c r="BOM871" s="39"/>
      <c r="BON871" s="39"/>
      <c r="BOO871" s="39"/>
      <c r="BOP871" s="39"/>
      <c r="BOQ871" s="39"/>
      <c r="BOR871" s="39"/>
      <c r="BOS871" s="39"/>
      <c r="BOT871" s="39"/>
      <c r="BOU871" s="39"/>
      <c r="BOV871" s="39"/>
      <c r="BOW871" s="39"/>
      <c r="BOX871" s="39"/>
      <c r="BOY871" s="39"/>
      <c r="BOZ871" s="39"/>
      <c r="BPA871" s="39"/>
      <c r="BPB871" s="39"/>
      <c r="BPC871" s="39"/>
      <c r="BPD871" s="39"/>
      <c r="BPE871" s="39"/>
      <c r="BPF871" s="39"/>
      <c r="BPG871" s="39"/>
      <c r="BPH871" s="39"/>
      <c r="BPI871" s="39"/>
      <c r="BPJ871" s="39"/>
      <c r="BPK871" s="39"/>
      <c r="BPL871" s="39"/>
      <c r="BPM871" s="39"/>
      <c r="BPN871" s="39"/>
      <c r="BPO871" s="39"/>
      <c r="BPP871" s="39"/>
      <c r="BPQ871" s="39"/>
      <c r="BPR871" s="39"/>
      <c r="BPS871" s="39"/>
      <c r="BPT871" s="39"/>
      <c r="BPU871" s="39"/>
      <c r="BPV871" s="39"/>
      <c r="BPW871" s="39"/>
      <c r="BPX871" s="39"/>
      <c r="BPY871" s="39"/>
      <c r="BPZ871" s="39"/>
      <c r="BQA871" s="39"/>
      <c r="BQB871" s="39"/>
      <c r="BQC871" s="39"/>
      <c r="BQD871" s="39"/>
      <c r="BQE871" s="39"/>
      <c r="BQF871" s="39"/>
      <c r="BQG871" s="39"/>
      <c r="BQH871" s="39"/>
      <c r="BQI871" s="39"/>
      <c r="BQJ871" s="39"/>
      <c r="BQK871" s="39"/>
      <c r="BQL871" s="39"/>
      <c r="BQM871" s="39"/>
      <c r="BQN871" s="39"/>
      <c r="BQO871" s="39"/>
      <c r="BQP871" s="39"/>
      <c r="BQQ871" s="39"/>
      <c r="BQR871" s="39"/>
      <c r="BQS871" s="39"/>
      <c r="BQT871" s="39"/>
      <c r="BQU871" s="39"/>
      <c r="BQV871" s="39"/>
      <c r="BQW871" s="39"/>
      <c r="BQX871" s="39"/>
      <c r="BQY871" s="39"/>
      <c r="BQZ871" s="39"/>
      <c r="BRA871" s="39"/>
      <c r="BRB871" s="39"/>
      <c r="BRC871" s="39"/>
      <c r="BRD871" s="39"/>
      <c r="BRE871" s="39"/>
      <c r="BRF871" s="39"/>
      <c r="BRG871" s="39"/>
      <c r="BRH871" s="39"/>
      <c r="BRI871" s="39"/>
      <c r="BRJ871" s="39"/>
      <c r="BRK871" s="39"/>
      <c r="BRL871" s="39"/>
      <c r="BRM871" s="39"/>
      <c r="BRN871" s="39"/>
      <c r="BRO871" s="39"/>
      <c r="BRP871" s="39"/>
      <c r="BRQ871" s="39"/>
      <c r="BRR871" s="39"/>
      <c r="BRS871" s="39"/>
      <c r="BRT871" s="39"/>
      <c r="BRU871" s="39"/>
      <c r="BRV871" s="39"/>
      <c r="BRW871" s="39"/>
      <c r="BRX871" s="39"/>
      <c r="BRY871" s="39"/>
      <c r="BRZ871" s="39"/>
      <c r="BSA871" s="39"/>
      <c r="BSB871" s="39"/>
      <c r="BSC871" s="39"/>
      <c r="BSD871" s="39"/>
      <c r="BSE871" s="39"/>
      <c r="BSF871" s="39"/>
      <c r="BSG871" s="39"/>
      <c r="BSH871" s="39"/>
      <c r="BSI871" s="39"/>
      <c r="BSJ871" s="39"/>
      <c r="BSK871" s="39"/>
      <c r="BSL871" s="39"/>
      <c r="BSM871" s="39"/>
      <c r="BSN871" s="39"/>
      <c r="BSO871" s="39"/>
      <c r="BSP871" s="39"/>
      <c r="BSQ871" s="39"/>
      <c r="BSR871" s="39"/>
      <c r="BSS871" s="39"/>
      <c r="BST871" s="39"/>
      <c r="BSU871" s="39"/>
      <c r="BSV871" s="39"/>
      <c r="BSW871" s="39"/>
      <c r="BSX871" s="39"/>
      <c r="BSY871" s="39"/>
      <c r="BSZ871" s="39"/>
      <c r="BTA871" s="39"/>
      <c r="BTB871" s="39"/>
      <c r="BTC871" s="39"/>
      <c r="BTD871" s="39"/>
      <c r="BTE871" s="39"/>
      <c r="BTF871" s="39"/>
      <c r="BTG871" s="39"/>
      <c r="BTH871" s="39"/>
      <c r="BTI871" s="39"/>
      <c r="BTJ871" s="39"/>
      <c r="BTK871" s="39"/>
      <c r="BTL871" s="39"/>
      <c r="BTM871" s="39"/>
      <c r="BTN871" s="39"/>
      <c r="BTO871" s="39"/>
      <c r="BTP871" s="39"/>
      <c r="BTQ871" s="39"/>
      <c r="BTR871" s="39"/>
      <c r="BTS871" s="39"/>
      <c r="BTT871" s="39"/>
      <c r="BTU871" s="39"/>
      <c r="BTV871" s="39"/>
      <c r="BTW871" s="39"/>
      <c r="BTX871" s="39"/>
      <c r="BTY871" s="39"/>
      <c r="BTZ871" s="39"/>
      <c r="BUA871" s="39"/>
      <c r="BUB871" s="39"/>
      <c r="BUC871" s="39"/>
      <c r="BUD871" s="39"/>
      <c r="BUE871" s="39"/>
      <c r="BUF871" s="39"/>
      <c r="BUG871" s="39"/>
      <c r="BUH871" s="39"/>
      <c r="BUI871" s="39"/>
      <c r="BUJ871" s="39"/>
      <c r="BUK871" s="39"/>
      <c r="BUL871" s="39"/>
      <c r="BUM871" s="39"/>
      <c r="BUN871" s="39"/>
      <c r="BUO871" s="39"/>
      <c r="BUP871" s="39"/>
      <c r="BUQ871" s="39"/>
      <c r="BUR871" s="39"/>
      <c r="BUS871" s="39"/>
      <c r="BUT871" s="39"/>
      <c r="BUU871" s="39"/>
      <c r="BUV871" s="39"/>
      <c r="BUW871" s="39"/>
      <c r="BUX871" s="39"/>
      <c r="BUY871" s="39"/>
      <c r="BUZ871" s="39"/>
      <c r="BVA871" s="39"/>
      <c r="BVB871" s="39"/>
      <c r="BVC871" s="39"/>
      <c r="BVD871" s="39"/>
      <c r="BVE871" s="39"/>
      <c r="BVF871" s="39"/>
      <c r="BVG871" s="39"/>
      <c r="BVH871" s="39"/>
      <c r="BVI871" s="39"/>
      <c r="BVJ871" s="39"/>
      <c r="BVK871" s="39"/>
      <c r="BVL871" s="39"/>
      <c r="BVM871" s="39"/>
      <c r="BVN871" s="39"/>
      <c r="BVO871" s="39"/>
      <c r="BVP871" s="39"/>
      <c r="BVQ871" s="39"/>
      <c r="BVR871" s="39"/>
      <c r="BVS871" s="39"/>
      <c r="BVT871" s="39"/>
      <c r="BVU871" s="39"/>
      <c r="BVV871" s="39"/>
      <c r="BVW871" s="39"/>
      <c r="BVX871" s="39"/>
      <c r="BVY871" s="39"/>
      <c r="BVZ871" s="39"/>
      <c r="BWA871" s="39"/>
      <c r="BWB871" s="39"/>
      <c r="BWC871" s="39"/>
      <c r="BWD871" s="39"/>
      <c r="BWE871" s="39"/>
      <c r="BWF871" s="39"/>
      <c r="BWG871" s="39"/>
      <c r="BWH871" s="39"/>
      <c r="BWI871" s="39"/>
      <c r="BWJ871" s="39"/>
      <c r="BWK871" s="39"/>
      <c r="BWL871" s="39"/>
      <c r="BWM871" s="39"/>
      <c r="BWN871" s="39"/>
      <c r="BWO871" s="39"/>
      <c r="BWP871" s="39"/>
      <c r="BWQ871" s="39"/>
      <c r="BWR871" s="39"/>
      <c r="BWS871" s="39"/>
      <c r="BWT871" s="39"/>
      <c r="BWU871" s="39"/>
      <c r="BWV871" s="39"/>
      <c r="BWW871" s="39"/>
      <c r="BWX871" s="39"/>
      <c r="BWY871" s="39"/>
      <c r="BWZ871" s="39"/>
      <c r="BXA871" s="39"/>
      <c r="BXB871" s="39"/>
      <c r="BXC871" s="39"/>
      <c r="BXD871" s="39"/>
      <c r="BXE871" s="39"/>
      <c r="BXF871" s="39"/>
      <c r="BXG871" s="39"/>
      <c r="BXH871" s="39"/>
      <c r="BXI871" s="39"/>
      <c r="BXJ871" s="39"/>
      <c r="BXK871" s="39"/>
      <c r="BXL871" s="39"/>
      <c r="BXM871" s="39"/>
      <c r="BXN871" s="39"/>
      <c r="BXO871" s="39"/>
      <c r="BXP871" s="39"/>
      <c r="BXQ871" s="39"/>
      <c r="BXR871" s="39"/>
      <c r="BXS871" s="39"/>
      <c r="BXT871" s="39"/>
      <c r="BXU871" s="39"/>
      <c r="BXV871" s="39"/>
      <c r="BXW871" s="39"/>
      <c r="BXX871" s="39"/>
      <c r="BXY871" s="39"/>
      <c r="BXZ871" s="39"/>
      <c r="BYA871" s="39"/>
      <c r="BYB871" s="39"/>
      <c r="BYC871" s="39"/>
      <c r="BYD871" s="39"/>
      <c r="BYE871" s="39"/>
      <c r="BYF871" s="39"/>
      <c r="BYG871" s="39"/>
      <c r="BYH871" s="39"/>
      <c r="BYI871" s="39"/>
      <c r="BYJ871" s="39"/>
      <c r="BYK871" s="39"/>
      <c r="BYL871" s="39"/>
      <c r="BYM871" s="39"/>
      <c r="BYN871" s="39"/>
      <c r="BYO871" s="39"/>
      <c r="BYP871" s="39"/>
      <c r="BYQ871" s="39"/>
      <c r="BYR871" s="39"/>
      <c r="BYS871" s="39"/>
      <c r="BYT871" s="39"/>
      <c r="BYU871" s="39"/>
      <c r="BYV871" s="39"/>
      <c r="BYW871" s="39"/>
      <c r="BYX871" s="39"/>
      <c r="BYY871" s="39"/>
      <c r="BYZ871" s="39"/>
      <c r="BZA871" s="39"/>
      <c r="BZB871" s="39"/>
      <c r="BZC871" s="39"/>
      <c r="BZD871" s="39"/>
      <c r="BZE871" s="39"/>
      <c r="BZF871" s="39"/>
      <c r="BZG871" s="39"/>
      <c r="BZH871" s="39"/>
      <c r="BZI871" s="39"/>
      <c r="BZJ871" s="39"/>
      <c r="BZK871" s="39"/>
      <c r="BZL871" s="39"/>
      <c r="BZM871" s="39"/>
      <c r="BZN871" s="39"/>
      <c r="BZO871" s="39"/>
      <c r="BZP871" s="39"/>
      <c r="BZQ871" s="39"/>
      <c r="BZR871" s="39"/>
      <c r="BZS871" s="39"/>
      <c r="BZT871" s="39"/>
      <c r="BZU871" s="39"/>
      <c r="BZV871" s="39"/>
      <c r="BZW871" s="39"/>
      <c r="BZX871" s="39"/>
      <c r="BZY871" s="39"/>
      <c r="BZZ871" s="39"/>
      <c r="CAA871" s="39"/>
      <c r="CAB871" s="39"/>
      <c r="CAC871" s="39"/>
      <c r="CAD871" s="39"/>
      <c r="CAE871" s="39"/>
      <c r="CAF871" s="39"/>
      <c r="CAG871" s="39"/>
      <c r="CAH871" s="39"/>
      <c r="CAI871" s="39"/>
      <c r="CAJ871" s="39"/>
      <c r="CAK871" s="39"/>
      <c r="CAL871" s="39"/>
      <c r="CAM871" s="39"/>
      <c r="CAN871" s="39"/>
      <c r="CAO871" s="39"/>
      <c r="CAP871" s="39"/>
      <c r="CAQ871" s="39"/>
      <c r="CAR871" s="39"/>
      <c r="CAS871" s="39"/>
      <c r="CAT871" s="39"/>
      <c r="CAU871" s="39"/>
      <c r="CAV871" s="39"/>
      <c r="CAW871" s="39"/>
      <c r="CAX871" s="39"/>
      <c r="CAY871" s="39"/>
      <c r="CAZ871" s="39"/>
      <c r="CBA871" s="39"/>
      <c r="CBB871" s="39"/>
      <c r="CBC871" s="39"/>
      <c r="CBD871" s="39"/>
      <c r="CBE871" s="39"/>
      <c r="CBF871" s="39"/>
      <c r="CBG871" s="39"/>
      <c r="CBH871" s="39"/>
      <c r="CBI871" s="39"/>
      <c r="CBJ871" s="39"/>
      <c r="CBK871" s="39"/>
      <c r="CBL871" s="39"/>
      <c r="CBM871" s="39"/>
      <c r="CBN871" s="39"/>
      <c r="CBO871" s="39"/>
      <c r="CBP871" s="39"/>
      <c r="CBQ871" s="39"/>
      <c r="CBR871" s="39"/>
      <c r="CBS871" s="39"/>
      <c r="CBT871" s="39"/>
      <c r="CBU871" s="39"/>
      <c r="CBV871" s="39"/>
      <c r="CBW871" s="39"/>
      <c r="CBX871" s="39"/>
      <c r="CBY871" s="39"/>
      <c r="CBZ871" s="39"/>
      <c r="CCA871" s="39"/>
      <c r="CCB871" s="39"/>
      <c r="CCC871" s="39"/>
      <c r="CCD871" s="39"/>
      <c r="CCE871" s="39"/>
      <c r="CCF871" s="39"/>
      <c r="CCG871" s="39"/>
      <c r="CCH871" s="39"/>
      <c r="CCI871" s="39"/>
      <c r="CCJ871" s="39"/>
      <c r="CCK871" s="39"/>
      <c r="CCL871" s="39"/>
      <c r="CCM871" s="39"/>
      <c r="CCN871" s="39"/>
      <c r="CCO871" s="39"/>
      <c r="CCP871" s="39"/>
      <c r="CCQ871" s="39"/>
      <c r="CCR871" s="39"/>
      <c r="CCS871" s="39"/>
      <c r="CCT871" s="39"/>
      <c r="CCU871" s="39"/>
      <c r="CCV871" s="39"/>
      <c r="CCW871" s="39"/>
      <c r="CCX871" s="39"/>
      <c r="CCY871" s="39"/>
      <c r="CCZ871" s="39"/>
      <c r="CDA871" s="39"/>
      <c r="CDB871" s="39"/>
      <c r="CDC871" s="39"/>
      <c r="CDD871" s="39"/>
      <c r="CDE871" s="39"/>
      <c r="CDF871" s="39"/>
      <c r="CDG871" s="39"/>
      <c r="CDH871" s="39"/>
      <c r="CDI871" s="39"/>
      <c r="CDJ871" s="39"/>
      <c r="CDK871" s="39"/>
      <c r="CDL871" s="39"/>
      <c r="CDM871" s="39"/>
      <c r="CDN871" s="39"/>
      <c r="CDO871" s="39"/>
      <c r="CDP871" s="39"/>
      <c r="CDQ871" s="39"/>
      <c r="CDR871" s="39"/>
      <c r="CDS871" s="39"/>
      <c r="CDT871" s="39"/>
      <c r="CDU871" s="39"/>
      <c r="CDV871" s="39"/>
      <c r="CDW871" s="39"/>
      <c r="CDX871" s="39"/>
      <c r="CDY871" s="39"/>
      <c r="CDZ871" s="39"/>
      <c r="CEA871" s="39"/>
      <c r="CEB871" s="39"/>
      <c r="CEC871" s="39"/>
      <c r="CED871" s="39"/>
      <c r="CEE871" s="39"/>
      <c r="CEF871" s="39"/>
      <c r="CEG871" s="39"/>
      <c r="CEH871" s="39"/>
      <c r="CEI871" s="39"/>
      <c r="CEJ871" s="39"/>
      <c r="CEK871" s="39"/>
      <c r="CEL871" s="39"/>
      <c r="CEM871" s="39"/>
      <c r="CEN871" s="39"/>
      <c r="CEO871" s="39"/>
      <c r="CEP871" s="39"/>
      <c r="CEQ871" s="39"/>
      <c r="CER871" s="39"/>
      <c r="CES871" s="39"/>
      <c r="CET871" s="39"/>
      <c r="CEU871" s="39"/>
      <c r="CEV871" s="39"/>
      <c r="CEW871" s="39"/>
      <c r="CEX871" s="39"/>
      <c r="CEY871" s="39"/>
      <c r="CEZ871" s="39"/>
      <c r="CFA871" s="39"/>
      <c r="CFB871" s="39"/>
      <c r="CFC871" s="39"/>
      <c r="CFD871" s="39"/>
      <c r="CFE871" s="39"/>
      <c r="CFF871" s="39"/>
      <c r="CFG871" s="39"/>
      <c r="CFH871" s="39"/>
      <c r="CFI871" s="39"/>
      <c r="CFJ871" s="39"/>
      <c r="CFK871" s="39"/>
      <c r="CFL871" s="39"/>
      <c r="CFM871" s="39"/>
      <c r="CFN871" s="39"/>
      <c r="CFO871" s="39"/>
      <c r="CFP871" s="39"/>
      <c r="CFQ871" s="39"/>
      <c r="CFR871" s="39"/>
      <c r="CFS871" s="39"/>
      <c r="CFT871" s="39"/>
      <c r="CFU871" s="39"/>
      <c r="CFV871" s="39"/>
      <c r="CFW871" s="39"/>
      <c r="CFX871" s="39"/>
      <c r="CFY871" s="39"/>
      <c r="CFZ871" s="39"/>
      <c r="CGA871" s="39"/>
      <c r="CGB871" s="39"/>
      <c r="CGC871" s="39"/>
      <c r="CGD871" s="39"/>
      <c r="CGE871" s="39"/>
      <c r="CGF871" s="39"/>
      <c r="CGG871" s="39"/>
      <c r="CGH871" s="39"/>
      <c r="CGI871" s="39"/>
      <c r="CGJ871" s="39"/>
      <c r="CGK871" s="39"/>
      <c r="CGL871" s="39"/>
      <c r="CGM871" s="39"/>
      <c r="CGN871" s="39"/>
      <c r="CGO871" s="39"/>
      <c r="CGP871" s="39"/>
      <c r="CGQ871" s="39"/>
      <c r="CGR871" s="39"/>
      <c r="CGS871" s="39"/>
      <c r="CGT871" s="39"/>
      <c r="CGU871" s="39"/>
      <c r="CGV871" s="39"/>
      <c r="CGW871" s="39"/>
      <c r="CGX871" s="39"/>
      <c r="CGY871" s="39"/>
      <c r="CGZ871" s="39"/>
      <c r="CHA871" s="39"/>
      <c r="CHB871" s="39"/>
      <c r="CHC871" s="39"/>
      <c r="CHD871" s="39"/>
      <c r="CHE871" s="39"/>
      <c r="CHF871" s="39"/>
      <c r="CHG871" s="39"/>
      <c r="CHH871" s="39"/>
      <c r="CHI871" s="39"/>
      <c r="CHJ871" s="39"/>
      <c r="CHK871" s="39"/>
      <c r="CHL871" s="39"/>
      <c r="CHM871" s="39"/>
      <c r="CHN871" s="39"/>
      <c r="CHO871" s="39"/>
      <c r="CHP871" s="39"/>
      <c r="CHQ871" s="39"/>
      <c r="CHR871" s="39"/>
      <c r="CHS871" s="39"/>
      <c r="CHT871" s="39"/>
      <c r="CHU871" s="39"/>
      <c r="CHV871" s="39"/>
      <c r="CHW871" s="39"/>
      <c r="CHX871" s="39"/>
      <c r="CHY871" s="39"/>
      <c r="CHZ871" s="39"/>
      <c r="CIA871" s="39"/>
      <c r="CIB871" s="39"/>
      <c r="CIC871" s="39"/>
      <c r="CID871" s="39"/>
      <c r="CIE871" s="39"/>
      <c r="CIF871" s="39"/>
      <c r="CIG871" s="39"/>
      <c r="CIH871" s="39"/>
      <c r="CII871" s="39"/>
      <c r="CIJ871" s="39"/>
      <c r="CIK871" s="39"/>
      <c r="CIL871" s="39"/>
      <c r="CIM871" s="39"/>
      <c r="CIN871" s="39"/>
      <c r="CIO871" s="39"/>
      <c r="CIP871" s="39"/>
      <c r="CIQ871" s="39"/>
      <c r="CIR871" s="39"/>
      <c r="CIS871" s="39"/>
      <c r="CIT871" s="39"/>
      <c r="CIU871" s="39"/>
      <c r="CIV871" s="39"/>
      <c r="CIW871" s="39"/>
      <c r="CIX871" s="39"/>
      <c r="CIY871" s="39"/>
      <c r="CIZ871" s="39"/>
      <c r="CJA871" s="39"/>
      <c r="CJB871" s="39"/>
      <c r="CJC871" s="39"/>
      <c r="CJD871" s="39"/>
      <c r="CJE871" s="39"/>
      <c r="CJF871" s="39"/>
      <c r="CJG871" s="39"/>
      <c r="CJH871" s="39"/>
      <c r="CJI871" s="39"/>
      <c r="CJJ871" s="39"/>
      <c r="CJK871" s="39"/>
      <c r="CJL871" s="39"/>
      <c r="CJM871" s="39"/>
      <c r="CJN871" s="39"/>
      <c r="CJO871" s="39"/>
      <c r="CJP871" s="39"/>
      <c r="CJQ871" s="39"/>
      <c r="CJR871" s="39"/>
      <c r="CJS871" s="39"/>
      <c r="CJT871" s="39"/>
      <c r="CJU871" s="39"/>
      <c r="CJV871" s="39"/>
      <c r="CJW871" s="39"/>
      <c r="CJX871" s="39"/>
      <c r="CJY871" s="39"/>
      <c r="CJZ871" s="39"/>
      <c r="CKA871" s="39"/>
      <c r="CKB871" s="39"/>
      <c r="CKC871" s="39"/>
      <c r="CKD871" s="39"/>
      <c r="CKE871" s="39"/>
      <c r="CKF871" s="39"/>
      <c r="CKG871" s="39"/>
      <c r="CKH871" s="39"/>
      <c r="CKI871" s="39"/>
      <c r="CKJ871" s="39"/>
      <c r="CKK871" s="39"/>
      <c r="CKL871" s="39"/>
      <c r="CKM871" s="39"/>
      <c r="CKN871" s="39"/>
      <c r="CKO871" s="39"/>
      <c r="CKP871" s="39"/>
      <c r="CKQ871" s="39"/>
      <c r="CKR871" s="39"/>
      <c r="CKS871" s="39"/>
      <c r="CKT871" s="39"/>
      <c r="CKU871" s="39"/>
      <c r="CKV871" s="39"/>
      <c r="CKW871" s="39"/>
      <c r="CKX871" s="39"/>
      <c r="CKY871" s="39"/>
      <c r="CKZ871" s="39"/>
      <c r="CLA871" s="39"/>
      <c r="CLB871" s="39"/>
      <c r="CLC871" s="39"/>
      <c r="CLD871" s="39"/>
      <c r="CLE871" s="39"/>
      <c r="CLF871" s="39"/>
      <c r="CLG871" s="39"/>
      <c r="CLH871" s="39"/>
      <c r="CLI871" s="39"/>
      <c r="CLJ871" s="39"/>
      <c r="CLK871" s="39"/>
      <c r="CLL871" s="39"/>
      <c r="CLM871" s="39"/>
      <c r="CLN871" s="39"/>
      <c r="CLO871" s="39"/>
      <c r="CLP871" s="39"/>
      <c r="CLQ871" s="39"/>
      <c r="CLR871" s="39"/>
      <c r="CLS871" s="39"/>
      <c r="CLT871" s="39"/>
      <c r="CLU871" s="39"/>
      <c r="CLV871" s="39"/>
      <c r="CLW871" s="39"/>
      <c r="CLX871" s="39"/>
      <c r="CLY871" s="39"/>
      <c r="CLZ871" s="39"/>
      <c r="CMA871" s="39"/>
      <c r="CMB871" s="39"/>
      <c r="CMC871" s="39"/>
      <c r="CMD871" s="39"/>
      <c r="CME871" s="39"/>
      <c r="CMF871" s="39"/>
      <c r="CMG871" s="39"/>
      <c r="CMH871" s="39"/>
      <c r="CMI871" s="39"/>
      <c r="CMJ871" s="39"/>
      <c r="CMK871" s="39"/>
      <c r="CML871" s="39"/>
      <c r="CMM871" s="39"/>
      <c r="CMN871" s="39"/>
      <c r="CMO871" s="39"/>
      <c r="CMP871" s="39"/>
      <c r="CMQ871" s="39"/>
      <c r="CMR871" s="39"/>
      <c r="CMS871" s="39"/>
      <c r="CMT871" s="39"/>
      <c r="CMU871" s="39"/>
      <c r="CMV871" s="39"/>
      <c r="CMW871" s="39"/>
      <c r="CMX871" s="39"/>
      <c r="CMY871" s="39"/>
      <c r="CMZ871" s="39"/>
      <c r="CNA871" s="39"/>
      <c r="CNB871" s="39"/>
      <c r="CNC871" s="39"/>
      <c r="CND871" s="39"/>
      <c r="CNE871" s="39"/>
      <c r="CNF871" s="39"/>
      <c r="CNG871" s="39"/>
      <c r="CNH871" s="39"/>
      <c r="CNI871" s="39"/>
      <c r="CNJ871" s="39"/>
      <c r="CNK871" s="39"/>
      <c r="CNL871" s="39"/>
      <c r="CNM871" s="39"/>
      <c r="CNN871" s="39"/>
      <c r="CNO871" s="39"/>
      <c r="CNP871" s="39"/>
      <c r="CNQ871" s="39"/>
      <c r="CNR871" s="39"/>
      <c r="CNS871" s="39"/>
      <c r="CNT871" s="39"/>
      <c r="CNU871" s="39"/>
      <c r="CNV871" s="39"/>
      <c r="CNW871" s="39"/>
      <c r="CNX871" s="39"/>
      <c r="CNY871" s="39"/>
      <c r="CNZ871" s="39"/>
      <c r="COA871" s="39"/>
      <c r="COB871" s="39"/>
      <c r="COC871" s="39"/>
      <c r="COD871" s="39"/>
      <c r="COE871" s="39"/>
      <c r="COF871" s="39"/>
      <c r="COG871" s="39"/>
      <c r="COH871" s="39"/>
      <c r="COI871" s="39"/>
      <c r="COJ871" s="39"/>
      <c r="COK871" s="39"/>
      <c r="COL871" s="39"/>
      <c r="COM871" s="39"/>
      <c r="CON871" s="39"/>
      <c r="COO871" s="39"/>
      <c r="COP871" s="39"/>
      <c r="COQ871" s="39"/>
      <c r="COR871" s="39"/>
      <c r="COS871" s="39"/>
      <c r="COT871" s="39"/>
      <c r="COU871" s="39"/>
      <c r="COV871" s="39"/>
      <c r="COW871" s="39"/>
      <c r="COX871" s="39"/>
      <c r="COY871" s="39"/>
      <c r="COZ871" s="39"/>
      <c r="CPA871" s="39"/>
      <c r="CPB871" s="39"/>
      <c r="CPC871" s="39"/>
      <c r="CPD871" s="39"/>
      <c r="CPE871" s="39"/>
      <c r="CPF871" s="39"/>
      <c r="CPG871" s="39"/>
      <c r="CPH871" s="39"/>
      <c r="CPI871" s="39"/>
      <c r="CPJ871" s="39"/>
      <c r="CPK871" s="39"/>
      <c r="CPL871" s="39"/>
      <c r="CPM871" s="39"/>
      <c r="CPN871" s="39"/>
      <c r="CPO871" s="39"/>
      <c r="CPP871" s="39"/>
      <c r="CPQ871" s="39"/>
      <c r="CPR871" s="39"/>
      <c r="CPS871" s="39"/>
      <c r="CPT871" s="39"/>
      <c r="CPU871" s="39"/>
      <c r="CPV871" s="39"/>
      <c r="CPW871" s="39"/>
      <c r="CPX871" s="39"/>
      <c r="CPY871" s="39"/>
      <c r="CPZ871" s="39"/>
      <c r="CQA871" s="39"/>
      <c r="CQB871" s="39"/>
      <c r="CQC871" s="39"/>
      <c r="CQD871" s="39"/>
      <c r="CQE871" s="39"/>
      <c r="CQF871" s="39"/>
      <c r="CQG871" s="39"/>
      <c r="CQH871" s="39"/>
      <c r="CQI871" s="39"/>
      <c r="CQJ871" s="39"/>
      <c r="CQK871" s="39"/>
      <c r="CQL871" s="39"/>
      <c r="CQM871" s="39"/>
      <c r="CQN871" s="39"/>
      <c r="CQO871" s="39"/>
      <c r="CQP871" s="39"/>
      <c r="CQQ871" s="39"/>
      <c r="CQR871" s="39"/>
      <c r="CQS871" s="39"/>
      <c r="CQT871" s="39"/>
      <c r="CQU871" s="39"/>
      <c r="CQV871" s="39"/>
      <c r="CQW871" s="39"/>
      <c r="CQX871" s="39"/>
      <c r="CQY871" s="39"/>
      <c r="CQZ871" s="39"/>
      <c r="CRA871" s="39"/>
      <c r="CRB871" s="39"/>
      <c r="CRC871" s="39"/>
      <c r="CRD871" s="39"/>
      <c r="CRE871" s="39"/>
      <c r="CRF871" s="39"/>
      <c r="CRG871" s="39"/>
      <c r="CRH871" s="39"/>
      <c r="CRI871" s="39"/>
      <c r="CRJ871" s="39"/>
      <c r="CRK871" s="39"/>
      <c r="CRL871" s="39"/>
      <c r="CRM871" s="39"/>
      <c r="CRN871" s="39"/>
      <c r="CRO871" s="39"/>
      <c r="CRP871" s="39"/>
      <c r="CRQ871" s="39"/>
      <c r="CRR871" s="39"/>
      <c r="CRS871" s="39"/>
      <c r="CRT871" s="39"/>
      <c r="CRU871" s="39"/>
      <c r="CRV871" s="39"/>
      <c r="CRW871" s="39"/>
      <c r="CRX871" s="39"/>
      <c r="CRY871" s="39"/>
      <c r="CRZ871" s="39"/>
      <c r="CSA871" s="39"/>
      <c r="CSB871" s="39"/>
      <c r="CSC871" s="39"/>
      <c r="CSD871" s="39"/>
      <c r="CSE871" s="39"/>
      <c r="CSF871" s="39"/>
      <c r="CSG871" s="39"/>
      <c r="CSH871" s="39"/>
      <c r="CSI871" s="39"/>
      <c r="CSJ871" s="39"/>
      <c r="CSK871" s="39"/>
      <c r="CSL871" s="39"/>
      <c r="CSM871" s="39"/>
      <c r="CSN871" s="39"/>
      <c r="CSO871" s="39"/>
      <c r="CSP871" s="39"/>
      <c r="CSQ871" s="39"/>
      <c r="CSR871" s="39"/>
      <c r="CSS871" s="39"/>
      <c r="CST871" s="39"/>
      <c r="CSU871" s="39"/>
      <c r="CSV871" s="39"/>
      <c r="CSW871" s="39"/>
      <c r="CSX871" s="39"/>
      <c r="CSY871" s="39"/>
      <c r="CSZ871" s="39"/>
      <c r="CTA871" s="39"/>
      <c r="CTB871" s="39"/>
      <c r="CTC871" s="39"/>
      <c r="CTD871" s="39"/>
      <c r="CTE871" s="39"/>
      <c r="CTF871" s="39"/>
      <c r="CTG871" s="39"/>
      <c r="CTH871" s="39"/>
      <c r="CTI871" s="39"/>
      <c r="CTJ871" s="39"/>
      <c r="CTK871" s="39"/>
      <c r="CTL871" s="39"/>
      <c r="CTM871" s="39"/>
      <c r="CTN871" s="39"/>
      <c r="CTO871" s="39"/>
      <c r="CTP871" s="39"/>
      <c r="CTQ871" s="39"/>
      <c r="CTR871" s="39"/>
      <c r="CTS871" s="39"/>
      <c r="CTT871" s="39"/>
      <c r="CTU871" s="39"/>
      <c r="CTV871" s="39"/>
      <c r="CTW871" s="39"/>
      <c r="CTX871" s="39"/>
      <c r="CTY871" s="39"/>
      <c r="CTZ871" s="39"/>
      <c r="CUA871" s="39"/>
      <c r="CUB871" s="39"/>
      <c r="CUC871" s="39"/>
      <c r="CUD871" s="39"/>
      <c r="CUE871" s="39"/>
      <c r="CUF871" s="39"/>
      <c r="CUG871" s="39"/>
      <c r="CUH871" s="39"/>
      <c r="CUI871" s="39"/>
      <c r="CUJ871" s="39"/>
      <c r="CUK871" s="39"/>
      <c r="CUL871" s="39"/>
      <c r="CUM871" s="39"/>
      <c r="CUN871" s="39"/>
      <c r="CUO871" s="39"/>
      <c r="CUP871" s="39"/>
      <c r="CUQ871" s="39"/>
      <c r="CUR871" s="39"/>
      <c r="CUS871" s="39"/>
      <c r="CUT871" s="39"/>
      <c r="CUU871" s="39"/>
      <c r="CUV871" s="39"/>
      <c r="CUW871" s="39"/>
      <c r="CUX871" s="39"/>
      <c r="CUY871" s="39"/>
      <c r="CUZ871" s="39"/>
      <c r="CVA871" s="39"/>
      <c r="CVB871" s="39"/>
      <c r="CVC871" s="39"/>
      <c r="CVD871" s="39"/>
      <c r="CVE871" s="39"/>
      <c r="CVF871" s="39"/>
      <c r="CVG871" s="39"/>
      <c r="CVH871" s="39"/>
      <c r="CVI871" s="39"/>
      <c r="CVJ871" s="39"/>
      <c r="CVK871" s="39"/>
      <c r="CVL871" s="39"/>
      <c r="CVM871" s="39"/>
      <c r="CVN871" s="39"/>
      <c r="CVO871" s="39"/>
      <c r="CVP871" s="39"/>
      <c r="CVQ871" s="39"/>
      <c r="CVR871" s="39"/>
      <c r="CVS871" s="39"/>
      <c r="CVT871" s="39"/>
      <c r="CVU871" s="39"/>
      <c r="CVV871" s="39"/>
      <c r="CVW871" s="39"/>
      <c r="CVX871" s="39"/>
      <c r="CVY871" s="39"/>
      <c r="CVZ871" s="39"/>
      <c r="CWA871" s="39"/>
      <c r="CWB871" s="39"/>
      <c r="CWC871" s="39"/>
      <c r="CWD871" s="39"/>
      <c r="CWE871" s="39"/>
      <c r="CWF871" s="39"/>
      <c r="CWG871" s="39"/>
      <c r="CWH871" s="39"/>
      <c r="CWI871" s="39"/>
      <c r="CWJ871" s="39"/>
      <c r="CWK871" s="39"/>
      <c r="CWL871" s="39"/>
      <c r="CWM871" s="39"/>
      <c r="CWN871" s="39"/>
      <c r="CWO871" s="39"/>
      <c r="CWP871" s="39"/>
      <c r="CWQ871" s="39"/>
      <c r="CWR871" s="39"/>
      <c r="CWS871" s="39"/>
      <c r="CWT871" s="39"/>
      <c r="CWU871" s="39"/>
      <c r="CWV871" s="39"/>
      <c r="CWW871" s="39"/>
      <c r="CWX871" s="39"/>
      <c r="CWY871" s="39"/>
      <c r="CWZ871" s="39"/>
      <c r="CXA871" s="39"/>
      <c r="CXB871" s="39"/>
      <c r="CXC871" s="39"/>
      <c r="CXD871" s="39"/>
      <c r="CXE871" s="39"/>
      <c r="CXF871" s="39"/>
      <c r="CXG871" s="39"/>
      <c r="CXH871" s="39"/>
      <c r="CXI871" s="39"/>
      <c r="CXJ871" s="39"/>
      <c r="CXK871" s="39"/>
      <c r="CXL871" s="39"/>
      <c r="CXM871" s="39"/>
      <c r="CXN871" s="39"/>
      <c r="CXO871" s="39"/>
      <c r="CXP871" s="39"/>
      <c r="CXQ871" s="39"/>
      <c r="CXR871" s="39"/>
      <c r="CXS871" s="39"/>
      <c r="CXT871" s="39"/>
      <c r="CXU871" s="39"/>
      <c r="CXV871" s="39"/>
      <c r="CXW871" s="39"/>
      <c r="CXX871" s="39"/>
      <c r="CXY871" s="39"/>
      <c r="CXZ871" s="39"/>
      <c r="CYA871" s="39"/>
      <c r="CYB871" s="39"/>
      <c r="CYC871" s="39"/>
      <c r="CYD871" s="39"/>
      <c r="CYE871" s="39"/>
      <c r="CYF871" s="39"/>
      <c r="CYG871" s="39"/>
      <c r="CYH871" s="39"/>
      <c r="CYI871" s="39"/>
      <c r="CYJ871" s="39"/>
      <c r="CYK871" s="39"/>
      <c r="CYL871" s="39"/>
      <c r="CYM871" s="39"/>
      <c r="CYN871" s="39"/>
      <c r="CYO871" s="39"/>
      <c r="CYP871" s="39"/>
      <c r="CYQ871" s="39"/>
      <c r="CYR871" s="39"/>
      <c r="CYS871" s="39"/>
      <c r="CYT871" s="39"/>
      <c r="CYU871" s="39"/>
      <c r="CYV871" s="39"/>
      <c r="CYW871" s="39"/>
      <c r="CYX871" s="39"/>
      <c r="CYY871" s="39"/>
      <c r="CYZ871" s="39"/>
      <c r="CZA871" s="39"/>
      <c r="CZB871" s="39"/>
      <c r="CZC871" s="39"/>
      <c r="CZD871" s="39"/>
      <c r="CZE871" s="39"/>
      <c r="CZF871" s="39"/>
      <c r="CZG871" s="39"/>
      <c r="CZH871" s="39"/>
      <c r="CZI871" s="39"/>
      <c r="CZJ871" s="39"/>
      <c r="CZK871" s="39"/>
      <c r="CZL871" s="39"/>
      <c r="CZM871" s="39"/>
      <c r="CZN871" s="39"/>
      <c r="CZO871" s="39"/>
      <c r="CZP871" s="39"/>
      <c r="CZQ871" s="39"/>
      <c r="CZR871" s="39"/>
      <c r="CZS871" s="39"/>
      <c r="CZT871" s="39"/>
      <c r="CZU871" s="39"/>
      <c r="CZV871" s="39"/>
      <c r="CZW871" s="39"/>
      <c r="CZX871" s="39"/>
      <c r="CZY871" s="39"/>
      <c r="CZZ871" s="39"/>
      <c r="DAA871" s="39"/>
      <c r="DAB871" s="39"/>
      <c r="DAC871" s="39"/>
      <c r="DAD871" s="39"/>
      <c r="DAE871" s="39"/>
      <c r="DAF871" s="39"/>
      <c r="DAG871" s="39"/>
      <c r="DAH871" s="39"/>
      <c r="DAI871" s="39"/>
      <c r="DAJ871" s="39"/>
      <c r="DAK871" s="39"/>
      <c r="DAL871" s="39"/>
      <c r="DAM871" s="39"/>
      <c r="DAN871" s="39"/>
      <c r="DAO871" s="39"/>
      <c r="DAP871" s="39"/>
      <c r="DAQ871" s="39"/>
      <c r="DAR871" s="39"/>
      <c r="DAS871" s="39"/>
      <c r="DAT871" s="39"/>
      <c r="DAU871" s="39"/>
      <c r="DAV871" s="39"/>
      <c r="DAW871" s="39"/>
      <c r="DAX871" s="39"/>
      <c r="DAY871" s="39"/>
      <c r="DAZ871" s="39"/>
      <c r="DBA871" s="39"/>
      <c r="DBB871" s="39"/>
      <c r="DBC871" s="39"/>
      <c r="DBD871" s="39"/>
      <c r="DBE871" s="39"/>
      <c r="DBF871" s="39"/>
      <c r="DBG871" s="39"/>
      <c r="DBH871" s="39"/>
      <c r="DBI871" s="39"/>
      <c r="DBJ871" s="39"/>
      <c r="DBK871" s="39"/>
      <c r="DBL871" s="39"/>
      <c r="DBM871" s="39"/>
      <c r="DBN871" s="39"/>
      <c r="DBO871" s="39"/>
      <c r="DBP871" s="39"/>
      <c r="DBQ871" s="39"/>
      <c r="DBR871" s="39"/>
      <c r="DBS871" s="39"/>
      <c r="DBT871" s="39"/>
      <c r="DBU871" s="39"/>
      <c r="DBV871" s="39"/>
      <c r="DBW871" s="39"/>
      <c r="DBX871" s="39"/>
      <c r="DBY871" s="39"/>
      <c r="DBZ871" s="39"/>
      <c r="DCA871" s="39"/>
      <c r="DCB871" s="39"/>
      <c r="DCC871" s="39"/>
      <c r="DCD871" s="39"/>
      <c r="DCE871" s="39"/>
      <c r="DCF871" s="39"/>
      <c r="DCG871" s="39"/>
      <c r="DCH871" s="39"/>
      <c r="DCI871" s="39"/>
      <c r="DCJ871" s="39"/>
      <c r="DCK871" s="39"/>
      <c r="DCL871" s="39"/>
      <c r="DCM871" s="39"/>
      <c r="DCN871" s="39"/>
      <c r="DCO871" s="39"/>
      <c r="DCP871" s="39"/>
      <c r="DCQ871" s="39"/>
      <c r="DCR871" s="39"/>
      <c r="DCS871" s="39"/>
      <c r="DCT871" s="39"/>
      <c r="DCU871" s="39"/>
      <c r="DCV871" s="39"/>
      <c r="DCW871" s="39"/>
      <c r="DCX871" s="39"/>
      <c r="DCY871" s="39"/>
      <c r="DCZ871" s="39"/>
      <c r="DDA871" s="39"/>
      <c r="DDB871" s="39"/>
      <c r="DDC871" s="39"/>
      <c r="DDD871" s="39"/>
      <c r="DDE871" s="39"/>
      <c r="DDF871" s="39"/>
      <c r="DDG871" s="39"/>
      <c r="DDH871" s="39"/>
      <c r="DDI871" s="39"/>
      <c r="DDJ871" s="39"/>
      <c r="DDK871" s="39"/>
      <c r="DDL871" s="39"/>
      <c r="DDM871" s="39"/>
      <c r="DDN871" s="39"/>
      <c r="DDO871" s="39"/>
      <c r="DDP871" s="39"/>
      <c r="DDQ871" s="39"/>
      <c r="DDR871" s="39"/>
      <c r="DDS871" s="39"/>
      <c r="DDT871" s="39"/>
      <c r="DDU871" s="39"/>
      <c r="DDV871" s="39"/>
      <c r="DDW871" s="39"/>
      <c r="DDX871" s="39"/>
      <c r="DDY871" s="39"/>
      <c r="DDZ871" s="39"/>
      <c r="DEA871" s="39"/>
      <c r="DEB871" s="39"/>
      <c r="DEC871" s="39"/>
      <c r="DED871" s="39"/>
      <c r="DEE871" s="39"/>
      <c r="DEF871" s="39"/>
      <c r="DEG871" s="39"/>
      <c r="DEH871" s="39"/>
      <c r="DEI871" s="39"/>
      <c r="DEJ871" s="39"/>
      <c r="DEK871" s="39"/>
      <c r="DEL871" s="39"/>
      <c r="DEM871" s="39"/>
      <c r="DEN871" s="39"/>
      <c r="DEO871" s="39"/>
      <c r="DEP871" s="39"/>
      <c r="DEQ871" s="39"/>
      <c r="DER871" s="39"/>
      <c r="DES871" s="39"/>
      <c r="DET871" s="39"/>
      <c r="DEU871" s="39"/>
      <c r="DEV871" s="39"/>
      <c r="DEW871" s="39"/>
      <c r="DEX871" s="39"/>
      <c r="DEY871" s="39"/>
      <c r="DEZ871" s="39"/>
      <c r="DFA871" s="39"/>
      <c r="DFB871" s="39"/>
      <c r="DFC871" s="39"/>
      <c r="DFD871" s="39"/>
      <c r="DFE871" s="39"/>
      <c r="DFF871" s="39"/>
      <c r="DFG871" s="39"/>
      <c r="DFH871" s="39"/>
      <c r="DFI871" s="39"/>
      <c r="DFJ871" s="39"/>
      <c r="DFK871" s="39"/>
      <c r="DFL871" s="39"/>
      <c r="DFM871" s="39"/>
      <c r="DFN871" s="39"/>
      <c r="DFO871" s="39"/>
      <c r="DFP871" s="39"/>
      <c r="DFQ871" s="39"/>
      <c r="DFR871" s="39"/>
      <c r="DFS871" s="39"/>
      <c r="DFT871" s="39"/>
      <c r="DFU871" s="39"/>
      <c r="DFV871" s="39"/>
      <c r="DFW871" s="39"/>
      <c r="DFX871" s="39"/>
      <c r="DFY871" s="39"/>
      <c r="DFZ871" s="39"/>
      <c r="DGA871" s="39"/>
      <c r="DGB871" s="39"/>
      <c r="DGC871" s="39"/>
      <c r="DGD871" s="39"/>
      <c r="DGE871" s="39"/>
      <c r="DGF871" s="39"/>
      <c r="DGG871" s="39"/>
      <c r="DGH871" s="39"/>
      <c r="DGI871" s="39"/>
      <c r="DGJ871" s="39"/>
      <c r="DGK871" s="39"/>
      <c r="DGL871" s="39"/>
      <c r="DGM871" s="39"/>
      <c r="DGN871" s="39"/>
      <c r="DGO871" s="39"/>
      <c r="DGP871" s="39"/>
      <c r="DGQ871" s="39"/>
      <c r="DGR871" s="39"/>
      <c r="DGS871" s="39"/>
      <c r="DGT871" s="39"/>
      <c r="DGU871" s="39"/>
      <c r="DGV871" s="39"/>
      <c r="DGW871" s="39"/>
      <c r="DGX871" s="39"/>
      <c r="DGY871" s="39"/>
      <c r="DGZ871" s="39"/>
      <c r="DHA871" s="39"/>
      <c r="DHB871" s="39"/>
      <c r="DHC871" s="39"/>
      <c r="DHD871" s="39"/>
      <c r="DHE871" s="39"/>
      <c r="DHF871" s="39"/>
      <c r="DHG871" s="39"/>
      <c r="DHH871" s="39"/>
      <c r="DHI871" s="39"/>
      <c r="DHJ871" s="39"/>
      <c r="DHK871" s="39"/>
      <c r="DHL871" s="39"/>
      <c r="DHM871" s="39"/>
      <c r="DHN871" s="39"/>
      <c r="DHO871" s="39"/>
      <c r="DHP871" s="39"/>
      <c r="DHQ871" s="39"/>
      <c r="DHR871" s="39"/>
      <c r="DHS871" s="39"/>
      <c r="DHT871" s="39"/>
      <c r="DHU871" s="39"/>
      <c r="DHV871" s="39"/>
      <c r="DHW871" s="39"/>
      <c r="DHX871" s="39"/>
      <c r="DHY871" s="39"/>
      <c r="DHZ871" s="39"/>
      <c r="DIA871" s="39"/>
      <c r="DIB871" s="39"/>
      <c r="DIC871" s="39"/>
      <c r="DID871" s="39"/>
      <c r="DIE871" s="39"/>
      <c r="DIF871" s="39"/>
      <c r="DIG871" s="39"/>
      <c r="DIH871" s="39"/>
      <c r="DII871" s="39"/>
      <c r="DIJ871" s="39"/>
      <c r="DIK871" s="39"/>
      <c r="DIL871" s="39"/>
      <c r="DIM871" s="39"/>
      <c r="DIN871" s="39"/>
      <c r="DIO871" s="39"/>
      <c r="DIP871" s="39"/>
      <c r="DIQ871" s="39"/>
      <c r="DIR871" s="39"/>
      <c r="DIS871" s="39"/>
      <c r="DIT871" s="39"/>
      <c r="DIU871" s="39"/>
      <c r="DIV871" s="39"/>
      <c r="DIW871" s="39"/>
      <c r="DIX871" s="39"/>
      <c r="DIY871" s="39"/>
      <c r="DIZ871" s="39"/>
      <c r="DJA871" s="39"/>
      <c r="DJB871" s="39"/>
      <c r="DJC871" s="39"/>
      <c r="DJD871" s="39"/>
      <c r="DJE871" s="39"/>
      <c r="DJF871" s="39"/>
      <c r="DJG871" s="39"/>
      <c r="DJH871" s="39"/>
      <c r="DJI871" s="39"/>
      <c r="DJJ871" s="39"/>
      <c r="DJK871" s="39"/>
      <c r="DJL871" s="39"/>
      <c r="DJM871" s="39"/>
      <c r="DJN871" s="39"/>
      <c r="DJO871" s="39"/>
      <c r="DJP871" s="39"/>
      <c r="DJQ871" s="39"/>
      <c r="DJR871" s="39"/>
      <c r="DJS871" s="39"/>
      <c r="DJT871" s="39"/>
      <c r="DJU871" s="39"/>
      <c r="DJV871" s="39"/>
      <c r="DJW871" s="39"/>
      <c r="DJX871" s="39"/>
      <c r="DJY871" s="39"/>
      <c r="DJZ871" s="39"/>
      <c r="DKA871" s="39"/>
      <c r="DKB871" s="39"/>
      <c r="DKC871" s="39"/>
      <c r="DKD871" s="39"/>
      <c r="DKE871" s="39"/>
      <c r="DKF871" s="39"/>
      <c r="DKG871" s="39"/>
      <c r="DKH871" s="39"/>
      <c r="DKI871" s="39"/>
      <c r="DKJ871" s="39"/>
      <c r="DKK871" s="39"/>
      <c r="DKL871" s="39"/>
      <c r="DKM871" s="39"/>
      <c r="DKN871" s="39"/>
      <c r="DKO871" s="39"/>
      <c r="DKP871" s="39"/>
      <c r="DKQ871" s="39"/>
      <c r="DKR871" s="39"/>
      <c r="DKS871" s="39"/>
      <c r="DKT871" s="39"/>
      <c r="DKU871" s="39"/>
      <c r="DKV871" s="39"/>
      <c r="DKW871" s="39"/>
      <c r="DKX871" s="39"/>
      <c r="DKY871" s="39"/>
      <c r="DKZ871" s="39"/>
      <c r="DLA871" s="39"/>
      <c r="DLB871" s="39"/>
      <c r="DLC871" s="39"/>
      <c r="DLD871" s="39"/>
      <c r="DLE871" s="39"/>
      <c r="DLF871" s="39"/>
      <c r="DLG871" s="39"/>
      <c r="DLH871" s="39"/>
      <c r="DLI871" s="39"/>
      <c r="DLJ871" s="39"/>
      <c r="DLK871" s="39"/>
      <c r="DLL871" s="39"/>
      <c r="DLM871" s="39"/>
      <c r="DLN871" s="39"/>
      <c r="DLO871" s="39"/>
      <c r="DLP871" s="39"/>
      <c r="DLQ871" s="39"/>
      <c r="DLR871" s="39"/>
      <c r="DLS871" s="39"/>
      <c r="DLT871" s="39"/>
      <c r="DLU871" s="39"/>
      <c r="DLV871" s="39"/>
      <c r="DLW871" s="39"/>
      <c r="DLX871" s="39"/>
      <c r="DLY871" s="39"/>
      <c r="DLZ871" s="39"/>
      <c r="DMA871" s="39"/>
      <c r="DMB871" s="39"/>
      <c r="DMC871" s="39"/>
      <c r="DMD871" s="39"/>
      <c r="DME871" s="39"/>
      <c r="DMF871" s="39"/>
      <c r="DMG871" s="39"/>
      <c r="DMH871" s="39"/>
      <c r="DMI871" s="39"/>
      <c r="DMJ871" s="39"/>
      <c r="DMK871" s="39"/>
      <c r="DML871" s="39"/>
      <c r="DMM871" s="39"/>
      <c r="DMN871" s="39"/>
      <c r="DMO871" s="39"/>
      <c r="DMP871" s="39"/>
      <c r="DMQ871" s="39"/>
      <c r="DMR871" s="39"/>
      <c r="DMS871" s="39"/>
      <c r="DMT871" s="39"/>
      <c r="DMU871" s="39"/>
      <c r="DMV871" s="39"/>
      <c r="DMW871" s="39"/>
      <c r="DMX871" s="39"/>
      <c r="DMY871" s="39"/>
      <c r="DMZ871" s="39"/>
      <c r="DNA871" s="39"/>
      <c r="DNB871" s="39"/>
      <c r="DNC871" s="39"/>
      <c r="DND871" s="39"/>
      <c r="DNE871" s="39"/>
      <c r="DNF871" s="39"/>
      <c r="DNG871" s="39"/>
      <c r="DNH871" s="39"/>
      <c r="DNI871" s="39"/>
      <c r="DNJ871" s="39"/>
      <c r="DNK871" s="39"/>
      <c r="DNL871" s="39"/>
      <c r="DNM871" s="39"/>
      <c r="DNN871" s="39"/>
      <c r="DNO871" s="39"/>
      <c r="DNP871" s="39"/>
      <c r="DNQ871" s="39"/>
      <c r="DNR871" s="39"/>
      <c r="DNS871" s="39"/>
      <c r="DNT871" s="39"/>
      <c r="DNU871" s="39"/>
      <c r="DNV871" s="39"/>
      <c r="DNW871" s="39"/>
      <c r="DNX871" s="39"/>
      <c r="DNY871" s="39"/>
      <c r="DNZ871" s="39"/>
      <c r="DOA871" s="39"/>
      <c r="DOB871" s="39"/>
      <c r="DOC871" s="39"/>
      <c r="DOD871" s="39"/>
      <c r="DOE871" s="39"/>
      <c r="DOF871" s="39"/>
      <c r="DOG871" s="39"/>
      <c r="DOH871" s="39"/>
      <c r="DOI871" s="39"/>
      <c r="DOJ871" s="39"/>
      <c r="DOK871" s="39"/>
      <c r="DOL871" s="39"/>
      <c r="DOM871" s="39"/>
      <c r="DON871" s="39"/>
      <c r="DOO871" s="39"/>
      <c r="DOP871" s="39"/>
      <c r="DOQ871" s="39"/>
      <c r="DOR871" s="39"/>
      <c r="DOS871" s="39"/>
      <c r="DOT871" s="39"/>
      <c r="DOU871" s="39"/>
      <c r="DOV871" s="39"/>
      <c r="DOW871" s="39"/>
      <c r="DOX871" s="39"/>
      <c r="DOY871" s="39"/>
      <c r="DOZ871" s="39"/>
      <c r="DPA871" s="39"/>
      <c r="DPB871" s="39"/>
      <c r="DPC871" s="39"/>
      <c r="DPD871" s="39"/>
      <c r="DPE871" s="39"/>
      <c r="DPF871" s="39"/>
      <c r="DPG871" s="39"/>
      <c r="DPH871" s="39"/>
      <c r="DPI871" s="39"/>
      <c r="DPJ871" s="39"/>
      <c r="DPK871" s="39"/>
      <c r="DPL871" s="39"/>
      <c r="DPM871" s="39"/>
      <c r="DPN871" s="39"/>
      <c r="DPO871" s="39"/>
      <c r="DPP871" s="39"/>
      <c r="DPQ871" s="39"/>
      <c r="DPR871" s="39"/>
      <c r="DPS871" s="39"/>
      <c r="DPT871" s="39"/>
      <c r="DPU871" s="39"/>
      <c r="DPV871" s="39"/>
      <c r="DPW871" s="39"/>
      <c r="DPX871" s="39"/>
      <c r="DPY871" s="39"/>
      <c r="DPZ871" s="39"/>
      <c r="DQA871" s="39"/>
      <c r="DQB871" s="39"/>
      <c r="DQC871" s="39"/>
      <c r="DQD871" s="39"/>
      <c r="DQE871" s="39"/>
      <c r="DQF871" s="39"/>
      <c r="DQG871" s="39"/>
      <c r="DQH871" s="39"/>
      <c r="DQI871" s="39"/>
      <c r="DQJ871" s="39"/>
      <c r="DQK871" s="39"/>
      <c r="DQL871" s="39"/>
      <c r="DQM871" s="39"/>
      <c r="DQN871" s="39"/>
      <c r="DQO871" s="39"/>
      <c r="DQP871" s="39"/>
      <c r="DQQ871" s="39"/>
      <c r="DQR871" s="39"/>
      <c r="DQS871" s="39"/>
      <c r="DQT871" s="39"/>
      <c r="DQU871" s="39"/>
      <c r="DQV871" s="39"/>
      <c r="DQW871" s="39"/>
      <c r="DQX871" s="39"/>
      <c r="DQY871" s="39"/>
      <c r="DQZ871" s="39"/>
      <c r="DRA871" s="39"/>
      <c r="DRB871" s="39"/>
      <c r="DRC871" s="39"/>
      <c r="DRD871" s="39"/>
      <c r="DRE871" s="39"/>
      <c r="DRF871" s="39"/>
      <c r="DRG871" s="39"/>
      <c r="DRH871" s="39"/>
      <c r="DRI871" s="39"/>
      <c r="DRJ871" s="39"/>
      <c r="DRK871" s="39"/>
      <c r="DRL871" s="39"/>
      <c r="DRM871" s="39"/>
      <c r="DRN871" s="39"/>
      <c r="DRO871" s="39"/>
      <c r="DRP871" s="39"/>
      <c r="DRQ871" s="39"/>
      <c r="DRR871" s="39"/>
      <c r="DRS871" s="39"/>
      <c r="DRT871" s="39"/>
      <c r="DRU871" s="39"/>
      <c r="DRV871" s="39"/>
      <c r="DRW871" s="39"/>
      <c r="DRX871" s="39"/>
      <c r="DRY871" s="39"/>
      <c r="DRZ871" s="39"/>
      <c r="DSA871" s="39"/>
      <c r="DSB871" s="39"/>
      <c r="DSC871" s="39"/>
      <c r="DSD871" s="39"/>
      <c r="DSE871" s="39"/>
      <c r="DSF871" s="39"/>
      <c r="DSG871" s="39"/>
      <c r="DSH871" s="39"/>
      <c r="DSI871" s="39"/>
      <c r="DSJ871" s="39"/>
      <c r="DSK871" s="39"/>
      <c r="DSL871" s="39"/>
      <c r="DSM871" s="39"/>
      <c r="DSN871" s="39"/>
      <c r="DSO871" s="39"/>
      <c r="DSP871" s="39"/>
      <c r="DSQ871" s="39"/>
      <c r="DSR871" s="39"/>
      <c r="DSS871" s="39"/>
      <c r="DST871" s="39"/>
      <c r="DSU871" s="39"/>
      <c r="DSV871" s="39"/>
      <c r="DSW871" s="39"/>
      <c r="DSX871" s="39"/>
      <c r="DSY871" s="39"/>
      <c r="DSZ871" s="39"/>
      <c r="DTA871" s="39"/>
      <c r="DTB871" s="39"/>
      <c r="DTC871" s="39"/>
      <c r="DTD871" s="39"/>
      <c r="DTE871" s="39"/>
      <c r="DTF871" s="39"/>
      <c r="DTG871" s="39"/>
      <c r="DTH871" s="39"/>
      <c r="DTI871" s="39"/>
      <c r="DTJ871" s="39"/>
      <c r="DTK871" s="39"/>
      <c r="DTL871" s="39"/>
      <c r="DTM871" s="39"/>
      <c r="DTN871" s="39"/>
      <c r="DTO871" s="39"/>
      <c r="DTP871" s="39"/>
      <c r="DTQ871" s="39"/>
      <c r="DTR871" s="39"/>
      <c r="DTS871" s="39"/>
      <c r="DTT871" s="39"/>
      <c r="DTU871" s="39"/>
      <c r="DTV871" s="39"/>
      <c r="DTW871" s="39"/>
      <c r="DTX871" s="39"/>
      <c r="DTY871" s="39"/>
      <c r="DTZ871" s="39"/>
      <c r="DUA871" s="39"/>
      <c r="DUB871" s="39"/>
      <c r="DUC871" s="39"/>
      <c r="DUD871" s="39"/>
      <c r="DUE871" s="39"/>
      <c r="DUF871" s="39"/>
      <c r="DUG871" s="39"/>
      <c r="DUH871" s="39"/>
      <c r="DUI871" s="39"/>
      <c r="DUJ871" s="39"/>
      <c r="DUK871" s="39"/>
      <c r="DUL871" s="39"/>
      <c r="DUM871" s="39"/>
      <c r="DUN871" s="39"/>
      <c r="DUO871" s="39"/>
      <c r="DUP871" s="39"/>
      <c r="DUQ871" s="39"/>
      <c r="DUR871" s="39"/>
      <c r="DUS871" s="39"/>
      <c r="DUT871" s="39"/>
      <c r="DUU871" s="39"/>
      <c r="DUV871" s="39"/>
      <c r="DUW871" s="39"/>
      <c r="DUX871" s="39"/>
      <c r="DUY871" s="39"/>
      <c r="DUZ871" s="39"/>
      <c r="DVA871" s="39"/>
      <c r="DVB871" s="39"/>
      <c r="DVC871" s="39"/>
      <c r="DVD871" s="39"/>
      <c r="DVE871" s="39"/>
      <c r="DVF871" s="39"/>
      <c r="DVG871" s="39"/>
      <c r="DVH871" s="39"/>
      <c r="DVI871" s="39"/>
      <c r="DVJ871" s="39"/>
      <c r="DVK871" s="39"/>
      <c r="DVL871" s="39"/>
      <c r="DVM871" s="39"/>
      <c r="DVN871" s="39"/>
      <c r="DVO871" s="39"/>
      <c r="DVP871" s="39"/>
      <c r="DVQ871" s="39"/>
      <c r="DVR871" s="39"/>
      <c r="DVS871" s="39"/>
      <c r="DVT871" s="39"/>
      <c r="DVU871" s="39"/>
      <c r="DVV871" s="39"/>
      <c r="DVW871" s="39"/>
      <c r="DVX871" s="39"/>
      <c r="DVY871" s="39"/>
      <c r="DVZ871" s="39"/>
      <c r="DWA871" s="39"/>
      <c r="DWB871" s="39"/>
      <c r="DWC871" s="39"/>
      <c r="DWD871" s="39"/>
      <c r="DWE871" s="39"/>
      <c r="DWF871" s="39"/>
      <c r="DWG871" s="39"/>
      <c r="DWH871" s="39"/>
      <c r="DWI871" s="39"/>
      <c r="DWJ871" s="39"/>
      <c r="DWK871" s="39"/>
      <c r="DWL871" s="39"/>
      <c r="DWM871" s="39"/>
      <c r="DWN871" s="39"/>
      <c r="DWO871" s="39"/>
      <c r="DWP871" s="39"/>
      <c r="DWQ871" s="39"/>
      <c r="DWR871" s="39"/>
      <c r="DWS871" s="39"/>
      <c r="DWT871" s="39"/>
      <c r="DWU871" s="39"/>
      <c r="DWV871" s="39"/>
      <c r="DWW871" s="39"/>
      <c r="DWX871" s="39"/>
      <c r="DWY871" s="39"/>
      <c r="DWZ871" s="39"/>
      <c r="DXA871" s="39"/>
      <c r="DXB871" s="39"/>
      <c r="DXC871" s="39"/>
      <c r="DXD871" s="39"/>
      <c r="DXE871" s="39"/>
      <c r="DXF871" s="39"/>
      <c r="DXG871" s="39"/>
      <c r="DXH871" s="39"/>
      <c r="DXI871" s="39"/>
      <c r="DXJ871" s="39"/>
      <c r="DXK871" s="39"/>
      <c r="DXL871" s="39"/>
      <c r="DXM871" s="39"/>
      <c r="DXN871" s="39"/>
      <c r="DXO871" s="39"/>
      <c r="DXP871" s="39"/>
      <c r="DXQ871" s="39"/>
      <c r="DXR871" s="39"/>
      <c r="DXS871" s="39"/>
      <c r="DXT871" s="39"/>
      <c r="DXU871" s="39"/>
      <c r="DXV871" s="39"/>
      <c r="DXW871" s="39"/>
      <c r="DXX871" s="39"/>
      <c r="DXY871" s="39"/>
      <c r="DXZ871" s="39"/>
      <c r="DYA871" s="39"/>
      <c r="DYB871" s="39"/>
      <c r="DYC871" s="39"/>
      <c r="DYD871" s="39"/>
      <c r="DYE871" s="39"/>
      <c r="DYF871" s="39"/>
      <c r="DYG871" s="39"/>
      <c r="DYH871" s="39"/>
      <c r="DYI871" s="39"/>
      <c r="DYJ871" s="39"/>
      <c r="DYK871" s="39"/>
      <c r="DYL871" s="39"/>
      <c r="DYM871" s="39"/>
      <c r="DYN871" s="39"/>
      <c r="DYO871" s="39"/>
      <c r="DYP871" s="39"/>
      <c r="DYQ871" s="39"/>
      <c r="DYR871" s="39"/>
      <c r="DYS871" s="39"/>
      <c r="DYT871" s="39"/>
      <c r="DYU871" s="39"/>
      <c r="DYV871" s="39"/>
      <c r="DYW871" s="39"/>
      <c r="DYX871" s="39"/>
      <c r="DYY871" s="39"/>
      <c r="DYZ871" s="39"/>
      <c r="DZA871" s="39"/>
      <c r="DZB871" s="39"/>
      <c r="DZC871" s="39"/>
      <c r="DZD871" s="39"/>
      <c r="DZE871" s="39"/>
      <c r="DZF871" s="39"/>
      <c r="DZG871" s="39"/>
      <c r="DZH871" s="39"/>
      <c r="DZI871" s="39"/>
      <c r="DZJ871" s="39"/>
      <c r="DZK871" s="39"/>
      <c r="DZL871" s="39"/>
      <c r="DZM871" s="39"/>
      <c r="DZN871" s="39"/>
      <c r="DZO871" s="39"/>
      <c r="DZP871" s="39"/>
      <c r="DZQ871" s="39"/>
      <c r="DZR871" s="39"/>
      <c r="DZS871" s="39"/>
      <c r="DZT871" s="39"/>
      <c r="DZU871" s="39"/>
      <c r="DZV871" s="39"/>
      <c r="DZW871" s="39"/>
      <c r="DZX871" s="39"/>
      <c r="DZY871" s="39"/>
      <c r="DZZ871" s="39"/>
      <c r="EAA871" s="39"/>
      <c r="EAB871" s="39"/>
      <c r="EAC871" s="39"/>
      <c r="EAD871" s="39"/>
      <c r="EAE871" s="39"/>
      <c r="EAF871" s="39"/>
      <c r="EAG871" s="39"/>
      <c r="EAH871" s="39"/>
      <c r="EAI871" s="39"/>
      <c r="EAJ871" s="39"/>
      <c r="EAK871" s="39"/>
      <c r="EAL871" s="39"/>
      <c r="EAM871" s="39"/>
      <c r="EAN871" s="39"/>
      <c r="EAO871" s="39"/>
      <c r="EAP871" s="39"/>
      <c r="EAQ871" s="39"/>
      <c r="EAR871" s="39"/>
      <c r="EAS871" s="39"/>
      <c r="EAT871" s="39"/>
      <c r="EAU871" s="39"/>
      <c r="EAV871" s="39"/>
      <c r="EAW871" s="39"/>
      <c r="EAX871" s="39"/>
      <c r="EAY871" s="39"/>
      <c r="EAZ871" s="39"/>
      <c r="EBA871" s="39"/>
      <c r="EBB871" s="39"/>
      <c r="EBC871" s="39"/>
      <c r="EBD871" s="39"/>
      <c r="EBE871" s="39"/>
      <c r="EBF871" s="39"/>
      <c r="EBG871" s="39"/>
      <c r="EBH871" s="39"/>
      <c r="EBI871" s="39"/>
      <c r="EBJ871" s="39"/>
      <c r="EBK871" s="39"/>
      <c r="EBL871" s="39"/>
      <c r="EBM871" s="39"/>
      <c r="EBN871" s="39"/>
      <c r="EBO871" s="39"/>
      <c r="EBP871" s="39"/>
      <c r="EBQ871" s="39"/>
      <c r="EBR871" s="39"/>
      <c r="EBS871" s="39"/>
      <c r="EBT871" s="39"/>
      <c r="EBU871" s="39"/>
      <c r="EBV871" s="39"/>
      <c r="EBW871" s="39"/>
      <c r="EBX871" s="39"/>
      <c r="EBY871" s="39"/>
      <c r="EBZ871" s="39"/>
      <c r="ECA871" s="39"/>
      <c r="ECB871" s="39"/>
      <c r="ECC871" s="39"/>
      <c r="ECD871" s="39"/>
      <c r="ECE871" s="39"/>
      <c r="ECF871" s="39"/>
      <c r="ECG871" s="39"/>
      <c r="ECH871" s="39"/>
      <c r="ECI871" s="39"/>
      <c r="ECJ871" s="39"/>
      <c r="ECK871" s="39"/>
      <c r="ECL871" s="39"/>
      <c r="ECM871" s="39"/>
      <c r="ECN871" s="39"/>
      <c r="ECO871" s="39"/>
      <c r="ECP871" s="39"/>
      <c r="ECQ871" s="39"/>
      <c r="ECR871" s="39"/>
      <c r="ECS871" s="39"/>
      <c r="ECT871" s="39"/>
      <c r="ECU871" s="39"/>
      <c r="ECV871" s="39"/>
      <c r="ECW871" s="39"/>
      <c r="ECX871" s="39"/>
      <c r="ECY871" s="39"/>
      <c r="ECZ871" s="39"/>
      <c r="EDA871" s="39"/>
      <c r="EDB871" s="39"/>
      <c r="EDC871" s="39"/>
      <c r="EDD871" s="39"/>
      <c r="EDE871" s="39"/>
      <c r="EDF871" s="39"/>
      <c r="EDG871" s="39"/>
      <c r="EDH871" s="39"/>
      <c r="EDI871" s="39"/>
      <c r="EDJ871" s="39"/>
      <c r="EDK871" s="39"/>
      <c r="EDL871" s="39"/>
      <c r="EDM871" s="39"/>
      <c r="EDN871" s="39"/>
      <c r="EDO871" s="39"/>
      <c r="EDP871" s="39"/>
      <c r="EDQ871" s="39"/>
      <c r="EDR871" s="39"/>
      <c r="EDS871" s="39"/>
      <c r="EDT871" s="39"/>
      <c r="EDU871" s="39"/>
      <c r="EDV871" s="39"/>
      <c r="EDW871" s="39"/>
      <c r="EDX871" s="39"/>
      <c r="EDY871" s="39"/>
      <c r="EDZ871" s="39"/>
      <c r="EEA871" s="39"/>
      <c r="EEB871" s="39"/>
      <c r="EEC871" s="39"/>
      <c r="EED871" s="39"/>
      <c r="EEE871" s="39"/>
      <c r="EEF871" s="39"/>
      <c r="EEG871" s="39"/>
      <c r="EEH871" s="39"/>
      <c r="EEI871" s="39"/>
      <c r="EEJ871" s="39"/>
      <c r="EEK871" s="39"/>
      <c r="EEL871" s="39"/>
      <c r="EEM871" s="39"/>
      <c r="EEN871" s="39"/>
      <c r="EEO871" s="39"/>
      <c r="EEP871" s="39"/>
      <c r="EEQ871" s="39"/>
      <c r="EER871" s="39"/>
      <c r="EES871" s="39"/>
      <c r="EET871" s="39"/>
      <c r="EEU871" s="39"/>
      <c r="EEV871" s="39"/>
      <c r="EEW871" s="39"/>
      <c r="EEX871" s="39"/>
      <c r="EEY871" s="39"/>
      <c r="EEZ871" s="39"/>
      <c r="EFA871" s="39"/>
      <c r="EFB871" s="39"/>
      <c r="EFC871" s="39"/>
      <c r="EFD871" s="39"/>
      <c r="EFE871" s="39"/>
      <c r="EFF871" s="39"/>
      <c r="EFG871" s="39"/>
      <c r="EFH871" s="39"/>
      <c r="EFI871" s="39"/>
      <c r="EFJ871" s="39"/>
      <c r="EFK871" s="39"/>
      <c r="EFL871" s="39"/>
      <c r="EFM871" s="39"/>
      <c r="EFN871" s="39"/>
      <c r="EFO871" s="39"/>
      <c r="EFP871" s="39"/>
      <c r="EFQ871" s="39"/>
      <c r="EFR871" s="39"/>
      <c r="EFS871" s="39"/>
      <c r="EFT871" s="39"/>
      <c r="EFU871" s="39"/>
      <c r="EFV871" s="39"/>
      <c r="EFW871" s="39"/>
      <c r="EFX871" s="39"/>
      <c r="EFY871" s="39"/>
      <c r="EFZ871" s="39"/>
      <c r="EGA871" s="39"/>
      <c r="EGB871" s="39"/>
      <c r="EGC871" s="39"/>
      <c r="EGD871" s="39"/>
      <c r="EGE871" s="39"/>
      <c r="EGF871" s="39"/>
      <c r="EGG871" s="39"/>
      <c r="EGH871" s="39"/>
      <c r="EGI871" s="39"/>
      <c r="EGJ871" s="39"/>
      <c r="EGK871" s="39"/>
      <c r="EGL871" s="39"/>
      <c r="EGM871" s="39"/>
      <c r="EGN871" s="39"/>
      <c r="EGO871" s="39"/>
      <c r="EGP871" s="39"/>
      <c r="EGQ871" s="39"/>
      <c r="EGR871" s="39"/>
      <c r="EGS871" s="39"/>
      <c r="EGT871" s="39"/>
      <c r="EGU871" s="39"/>
      <c r="EGV871" s="39"/>
      <c r="EGW871" s="39"/>
      <c r="EGX871" s="39"/>
      <c r="EGY871" s="39"/>
      <c r="EGZ871" s="39"/>
      <c r="EHA871" s="39"/>
      <c r="EHB871" s="39"/>
      <c r="EHC871" s="39"/>
      <c r="EHD871" s="39"/>
      <c r="EHE871" s="39"/>
      <c r="EHF871" s="39"/>
      <c r="EHG871" s="39"/>
      <c r="EHH871" s="39"/>
      <c r="EHI871" s="39"/>
      <c r="EHJ871" s="39"/>
      <c r="EHK871" s="39"/>
      <c r="EHL871" s="39"/>
      <c r="EHM871" s="39"/>
      <c r="EHN871" s="39"/>
      <c r="EHO871" s="39"/>
      <c r="EHP871" s="39"/>
      <c r="EHQ871" s="39"/>
      <c r="EHR871" s="39"/>
      <c r="EHS871" s="39"/>
      <c r="EHT871" s="39"/>
      <c r="EHU871" s="39"/>
      <c r="EHV871" s="39"/>
      <c r="EHW871" s="39"/>
      <c r="EHX871" s="39"/>
      <c r="EHY871" s="39"/>
      <c r="EHZ871" s="39"/>
      <c r="EIA871" s="39"/>
      <c r="EIB871" s="39"/>
      <c r="EIC871" s="39"/>
      <c r="EID871" s="39"/>
      <c r="EIE871" s="39"/>
      <c r="EIF871" s="39"/>
      <c r="EIG871" s="39"/>
      <c r="EIH871" s="39"/>
      <c r="EII871" s="39"/>
      <c r="EIJ871" s="39"/>
      <c r="EIK871" s="39"/>
      <c r="EIL871" s="39"/>
      <c r="EIM871" s="39"/>
      <c r="EIN871" s="39"/>
      <c r="EIO871" s="39"/>
      <c r="EIP871" s="39"/>
      <c r="EIQ871" s="39"/>
      <c r="EIR871" s="39"/>
      <c r="EIS871" s="39"/>
      <c r="EIT871" s="39"/>
      <c r="EIU871" s="39"/>
      <c r="EIV871" s="39"/>
      <c r="EIW871" s="39"/>
      <c r="EIX871" s="39"/>
      <c r="EIY871" s="39"/>
      <c r="EIZ871" s="39"/>
      <c r="EJA871" s="39"/>
      <c r="EJB871" s="39"/>
      <c r="EJC871" s="39"/>
      <c r="EJD871" s="39"/>
      <c r="EJE871" s="39"/>
      <c r="EJF871" s="39"/>
      <c r="EJG871" s="39"/>
      <c r="EJH871" s="39"/>
      <c r="EJI871" s="39"/>
      <c r="EJJ871" s="39"/>
      <c r="EJK871" s="39"/>
      <c r="EJL871" s="39"/>
      <c r="EJM871" s="39"/>
      <c r="EJN871" s="39"/>
      <c r="EJO871" s="39"/>
      <c r="EJP871" s="39"/>
      <c r="EJQ871" s="39"/>
      <c r="EJR871" s="39"/>
      <c r="EJS871" s="39"/>
      <c r="EJT871" s="39"/>
      <c r="EJU871" s="39"/>
      <c r="EJV871" s="39"/>
      <c r="EJW871" s="39"/>
      <c r="EJX871" s="39"/>
      <c r="EJY871" s="39"/>
      <c r="EJZ871" s="39"/>
      <c r="EKA871" s="39"/>
      <c r="EKB871" s="39"/>
      <c r="EKC871" s="39"/>
      <c r="EKD871" s="39"/>
      <c r="EKE871" s="39"/>
      <c r="EKF871" s="39"/>
      <c r="EKG871" s="39"/>
      <c r="EKH871" s="39"/>
      <c r="EKI871" s="39"/>
      <c r="EKJ871" s="39"/>
      <c r="EKK871" s="39"/>
      <c r="EKL871" s="39"/>
      <c r="EKM871" s="39"/>
      <c r="EKN871" s="39"/>
      <c r="EKO871" s="39"/>
      <c r="EKP871" s="39"/>
      <c r="EKQ871" s="39"/>
      <c r="EKR871" s="39"/>
      <c r="EKS871" s="39"/>
      <c r="EKT871" s="39"/>
      <c r="EKU871" s="39"/>
      <c r="EKV871" s="39"/>
      <c r="EKW871" s="39"/>
      <c r="EKX871" s="39"/>
      <c r="EKY871" s="39"/>
      <c r="EKZ871" s="39"/>
      <c r="ELA871" s="39"/>
      <c r="ELB871" s="39"/>
      <c r="ELC871" s="39"/>
      <c r="ELD871" s="39"/>
      <c r="ELE871" s="39"/>
      <c r="ELF871" s="39"/>
      <c r="ELG871" s="39"/>
      <c r="ELH871" s="39"/>
      <c r="ELI871" s="39"/>
      <c r="ELJ871" s="39"/>
      <c r="ELK871" s="39"/>
      <c r="ELL871" s="39"/>
      <c r="ELM871" s="39"/>
      <c r="ELN871" s="39"/>
      <c r="ELO871" s="39"/>
      <c r="ELP871" s="39"/>
      <c r="ELQ871" s="39"/>
      <c r="ELR871" s="39"/>
      <c r="ELS871" s="39"/>
      <c r="ELT871" s="39"/>
      <c r="ELU871" s="39"/>
      <c r="ELV871" s="39"/>
      <c r="ELW871" s="39"/>
      <c r="ELX871" s="39"/>
      <c r="ELY871" s="39"/>
      <c r="ELZ871" s="39"/>
      <c r="EMA871" s="39"/>
      <c r="EMB871" s="39"/>
      <c r="EMC871" s="39"/>
      <c r="EMD871" s="39"/>
      <c r="EME871" s="39"/>
      <c r="EMF871" s="39"/>
      <c r="EMG871" s="39"/>
      <c r="EMH871" s="39"/>
      <c r="EMI871" s="39"/>
      <c r="EMJ871" s="39"/>
      <c r="EMK871" s="39"/>
      <c r="EML871" s="39"/>
      <c r="EMM871" s="39"/>
      <c r="EMN871" s="39"/>
      <c r="EMO871" s="39"/>
      <c r="EMP871" s="39"/>
      <c r="EMQ871" s="39"/>
      <c r="EMR871" s="39"/>
      <c r="EMS871" s="39"/>
      <c r="EMT871" s="39"/>
      <c r="EMU871" s="39"/>
      <c r="EMV871" s="39"/>
      <c r="EMW871" s="39"/>
      <c r="EMX871" s="39"/>
      <c r="EMY871" s="39"/>
      <c r="EMZ871" s="39"/>
      <c r="ENA871" s="39"/>
      <c r="ENB871" s="39"/>
      <c r="ENC871" s="39"/>
      <c r="END871" s="39"/>
      <c r="ENE871" s="39"/>
      <c r="ENF871" s="39"/>
      <c r="ENG871" s="39"/>
      <c r="ENH871" s="39"/>
      <c r="ENI871" s="39"/>
      <c r="ENJ871" s="39"/>
      <c r="ENK871" s="39"/>
      <c r="ENL871" s="39"/>
      <c r="ENM871" s="39"/>
      <c r="ENN871" s="39"/>
      <c r="ENO871" s="39"/>
      <c r="ENP871" s="39"/>
      <c r="ENQ871" s="39"/>
      <c r="ENR871" s="39"/>
      <c r="ENS871" s="39"/>
      <c r="ENT871" s="39"/>
      <c r="ENU871" s="39"/>
      <c r="ENV871" s="39"/>
      <c r="ENW871" s="39"/>
      <c r="ENX871" s="39"/>
      <c r="ENY871" s="39"/>
      <c r="ENZ871" s="39"/>
      <c r="EOA871" s="39"/>
      <c r="EOB871" s="39"/>
      <c r="EOC871" s="39"/>
      <c r="EOD871" s="39"/>
      <c r="EOE871" s="39"/>
      <c r="EOF871" s="39"/>
      <c r="EOG871" s="39"/>
      <c r="EOH871" s="39"/>
      <c r="EOI871" s="39"/>
      <c r="EOJ871" s="39"/>
      <c r="EOK871" s="39"/>
      <c r="EOL871" s="39"/>
      <c r="EOM871" s="39"/>
      <c r="EON871" s="39"/>
      <c r="EOO871" s="39"/>
      <c r="EOP871" s="39"/>
      <c r="EOQ871" s="39"/>
      <c r="EOR871" s="39"/>
      <c r="EOS871" s="39"/>
      <c r="EOT871" s="39"/>
      <c r="EOU871" s="39"/>
      <c r="EOV871" s="39"/>
      <c r="EOW871" s="39"/>
      <c r="EOX871" s="39"/>
      <c r="EOY871" s="39"/>
      <c r="EOZ871" s="39"/>
      <c r="EPA871" s="39"/>
      <c r="EPB871" s="39"/>
      <c r="EPC871" s="39"/>
      <c r="EPD871" s="39"/>
      <c r="EPE871" s="39"/>
      <c r="EPF871" s="39"/>
      <c r="EPG871" s="39"/>
      <c r="EPH871" s="39"/>
      <c r="EPI871" s="39"/>
      <c r="EPJ871" s="39"/>
      <c r="EPK871" s="39"/>
      <c r="EPL871" s="39"/>
      <c r="EPM871" s="39"/>
      <c r="EPN871" s="39"/>
      <c r="EPO871" s="39"/>
      <c r="EPP871" s="39"/>
      <c r="EPQ871" s="39"/>
      <c r="EPR871" s="39"/>
      <c r="EPS871" s="39"/>
      <c r="EPT871" s="39"/>
      <c r="EPU871" s="39"/>
      <c r="EPV871" s="39"/>
      <c r="EPW871" s="39"/>
      <c r="EPX871" s="39"/>
      <c r="EPY871" s="39"/>
      <c r="EPZ871" s="39"/>
      <c r="EQA871" s="39"/>
      <c r="EQB871" s="39"/>
      <c r="EQC871" s="39"/>
      <c r="EQD871" s="39"/>
      <c r="EQE871" s="39"/>
      <c r="EQF871" s="39"/>
      <c r="EQG871" s="39"/>
      <c r="EQH871" s="39"/>
      <c r="EQI871" s="39"/>
      <c r="EQJ871" s="39"/>
      <c r="EQK871" s="39"/>
      <c r="EQL871" s="39"/>
      <c r="EQM871" s="39"/>
      <c r="EQN871" s="39"/>
      <c r="EQO871" s="39"/>
      <c r="EQP871" s="39"/>
      <c r="EQQ871" s="39"/>
      <c r="EQR871" s="39"/>
      <c r="EQS871" s="39"/>
      <c r="EQT871" s="39"/>
      <c r="EQU871" s="39"/>
      <c r="EQV871" s="39"/>
      <c r="EQW871" s="39"/>
      <c r="EQX871" s="39"/>
      <c r="EQY871" s="39"/>
      <c r="EQZ871" s="39"/>
      <c r="ERA871" s="39"/>
      <c r="ERB871" s="39"/>
      <c r="ERC871" s="39"/>
      <c r="ERD871" s="39"/>
      <c r="ERE871" s="39"/>
      <c r="ERF871" s="39"/>
      <c r="ERG871" s="39"/>
      <c r="ERH871" s="39"/>
      <c r="ERI871" s="39"/>
      <c r="ERJ871" s="39"/>
      <c r="ERK871" s="39"/>
      <c r="ERL871" s="39"/>
      <c r="ERM871" s="39"/>
      <c r="ERN871" s="39"/>
      <c r="ERO871" s="39"/>
      <c r="ERP871" s="39"/>
      <c r="ERQ871" s="39"/>
      <c r="ERR871" s="39"/>
      <c r="ERS871" s="39"/>
      <c r="ERT871" s="39"/>
      <c r="ERU871" s="39"/>
      <c r="ERV871" s="39"/>
      <c r="ERW871" s="39"/>
      <c r="ERX871" s="39"/>
      <c r="ERY871" s="39"/>
      <c r="ERZ871" s="39"/>
      <c r="ESA871" s="39"/>
      <c r="ESB871" s="39"/>
      <c r="ESC871" s="39"/>
      <c r="ESD871" s="39"/>
      <c r="ESE871" s="39"/>
      <c r="ESF871" s="39"/>
      <c r="ESG871" s="39"/>
      <c r="ESH871" s="39"/>
      <c r="ESI871" s="39"/>
      <c r="ESJ871" s="39"/>
      <c r="ESK871" s="39"/>
      <c r="ESL871" s="39"/>
      <c r="ESM871" s="39"/>
      <c r="ESN871" s="39"/>
      <c r="ESO871" s="39"/>
      <c r="ESP871" s="39"/>
      <c r="ESQ871" s="39"/>
      <c r="ESR871" s="39"/>
      <c r="ESS871" s="39"/>
      <c r="EST871" s="39"/>
      <c r="ESU871" s="39"/>
      <c r="ESV871" s="39"/>
      <c r="ESW871" s="39"/>
      <c r="ESX871" s="39"/>
      <c r="ESY871" s="39"/>
      <c r="ESZ871" s="39"/>
      <c r="ETA871" s="39"/>
      <c r="ETB871" s="39"/>
      <c r="ETC871" s="39"/>
      <c r="ETD871" s="39"/>
      <c r="ETE871" s="39"/>
      <c r="ETF871" s="39"/>
      <c r="ETG871" s="39"/>
      <c r="ETH871" s="39"/>
      <c r="ETI871" s="39"/>
      <c r="ETJ871" s="39"/>
      <c r="ETK871" s="39"/>
      <c r="ETL871" s="39"/>
      <c r="ETM871" s="39"/>
      <c r="ETN871" s="39"/>
      <c r="ETO871" s="39"/>
      <c r="ETP871" s="39"/>
      <c r="ETQ871" s="39"/>
      <c r="ETR871" s="39"/>
      <c r="ETS871" s="39"/>
      <c r="ETT871" s="39"/>
      <c r="ETU871" s="39"/>
      <c r="ETV871" s="39"/>
      <c r="ETW871" s="39"/>
      <c r="ETX871" s="39"/>
      <c r="ETY871" s="39"/>
      <c r="ETZ871" s="39"/>
      <c r="EUA871" s="39"/>
      <c r="EUB871" s="39"/>
      <c r="EUC871" s="39"/>
      <c r="EUD871" s="39"/>
      <c r="EUE871" s="39"/>
      <c r="EUF871" s="39"/>
      <c r="EUG871" s="39"/>
      <c r="EUH871" s="39"/>
      <c r="EUI871" s="39"/>
      <c r="EUJ871" s="39"/>
      <c r="EUK871" s="39"/>
      <c r="EUL871" s="39"/>
      <c r="EUM871" s="39"/>
      <c r="EUN871" s="39"/>
      <c r="EUO871" s="39"/>
      <c r="EUP871" s="39"/>
      <c r="EUQ871" s="39"/>
      <c r="EUR871" s="39"/>
      <c r="EUS871" s="39"/>
      <c r="EUT871" s="39"/>
      <c r="EUU871" s="39"/>
      <c r="EUV871" s="39"/>
      <c r="EUW871" s="39"/>
      <c r="EUX871" s="39"/>
      <c r="EUY871" s="39"/>
      <c r="EUZ871" s="39"/>
      <c r="EVA871" s="39"/>
      <c r="EVB871" s="39"/>
      <c r="EVC871" s="39"/>
      <c r="EVD871" s="39"/>
      <c r="EVE871" s="39"/>
      <c r="EVF871" s="39"/>
      <c r="EVG871" s="39"/>
      <c r="EVH871" s="39"/>
      <c r="EVI871" s="39"/>
      <c r="EVJ871" s="39"/>
      <c r="EVK871" s="39"/>
      <c r="EVL871" s="39"/>
      <c r="EVM871" s="39"/>
      <c r="EVN871" s="39"/>
      <c r="EVO871" s="39"/>
      <c r="EVP871" s="39"/>
      <c r="EVQ871" s="39"/>
      <c r="EVR871" s="39"/>
      <c r="EVS871" s="39"/>
      <c r="EVT871" s="39"/>
      <c r="EVU871" s="39"/>
      <c r="EVV871" s="39"/>
      <c r="EVW871" s="39"/>
      <c r="EVX871" s="39"/>
      <c r="EVY871" s="39"/>
      <c r="EVZ871" s="39"/>
      <c r="EWA871" s="39"/>
      <c r="EWB871" s="39"/>
      <c r="EWC871" s="39"/>
      <c r="EWD871" s="39"/>
      <c r="EWE871" s="39"/>
      <c r="EWF871" s="39"/>
      <c r="EWG871" s="39"/>
      <c r="EWH871" s="39"/>
      <c r="EWI871" s="39"/>
      <c r="EWJ871" s="39"/>
      <c r="EWK871" s="39"/>
      <c r="EWL871" s="39"/>
      <c r="EWM871" s="39"/>
      <c r="EWN871" s="39"/>
      <c r="EWO871" s="39"/>
      <c r="EWP871" s="39"/>
      <c r="EWQ871" s="39"/>
      <c r="EWR871" s="39"/>
      <c r="EWS871" s="39"/>
      <c r="EWT871" s="39"/>
      <c r="EWU871" s="39"/>
      <c r="EWV871" s="39"/>
      <c r="EWW871" s="39"/>
      <c r="EWX871" s="39"/>
      <c r="EWY871" s="39"/>
      <c r="EWZ871" s="39"/>
      <c r="EXA871" s="39"/>
      <c r="EXB871" s="39"/>
      <c r="EXC871" s="39"/>
      <c r="EXD871" s="39"/>
      <c r="EXE871" s="39"/>
      <c r="EXF871" s="39"/>
      <c r="EXG871" s="39"/>
      <c r="EXH871" s="39"/>
      <c r="EXI871" s="39"/>
      <c r="EXJ871" s="39"/>
      <c r="EXK871" s="39"/>
      <c r="EXL871" s="39"/>
      <c r="EXM871" s="39"/>
      <c r="EXN871" s="39"/>
      <c r="EXO871" s="39"/>
      <c r="EXP871" s="39"/>
      <c r="EXQ871" s="39"/>
      <c r="EXR871" s="39"/>
      <c r="EXS871" s="39"/>
      <c r="EXT871" s="39"/>
      <c r="EXU871" s="39"/>
      <c r="EXV871" s="39"/>
      <c r="EXW871" s="39"/>
      <c r="EXX871" s="39"/>
      <c r="EXY871" s="39"/>
      <c r="EXZ871" s="39"/>
      <c r="EYA871" s="39"/>
      <c r="EYB871" s="39"/>
      <c r="EYC871" s="39"/>
      <c r="EYD871" s="39"/>
      <c r="EYE871" s="39"/>
      <c r="EYF871" s="39"/>
      <c r="EYG871" s="39"/>
      <c r="EYH871" s="39"/>
      <c r="EYI871" s="39"/>
      <c r="EYJ871" s="39"/>
      <c r="EYK871" s="39"/>
      <c r="EYL871" s="39"/>
      <c r="EYM871" s="39"/>
      <c r="EYN871" s="39"/>
      <c r="EYO871" s="39"/>
      <c r="EYP871" s="39"/>
      <c r="EYQ871" s="39"/>
      <c r="EYR871" s="39"/>
      <c r="EYS871" s="39"/>
      <c r="EYT871" s="39"/>
      <c r="EYU871" s="39"/>
      <c r="EYV871" s="39"/>
      <c r="EYW871" s="39"/>
      <c r="EYX871" s="39"/>
      <c r="EYY871" s="39"/>
      <c r="EYZ871" s="39"/>
      <c r="EZA871" s="39"/>
      <c r="EZB871" s="39"/>
      <c r="EZC871" s="39"/>
      <c r="EZD871" s="39"/>
      <c r="EZE871" s="39"/>
      <c r="EZF871" s="39"/>
      <c r="EZG871" s="39"/>
      <c r="EZH871" s="39"/>
      <c r="EZI871" s="39"/>
      <c r="EZJ871" s="39"/>
      <c r="EZK871" s="39"/>
      <c r="EZL871" s="39"/>
      <c r="EZM871" s="39"/>
      <c r="EZN871" s="39"/>
      <c r="EZO871" s="39"/>
      <c r="EZP871" s="39"/>
      <c r="EZQ871" s="39"/>
      <c r="EZR871" s="39"/>
      <c r="EZS871" s="39"/>
      <c r="EZT871" s="39"/>
      <c r="EZU871" s="39"/>
      <c r="EZV871" s="39"/>
      <c r="EZW871" s="39"/>
      <c r="EZX871" s="39"/>
      <c r="EZY871" s="39"/>
      <c r="EZZ871" s="39"/>
      <c r="FAA871" s="39"/>
      <c r="FAB871" s="39"/>
      <c r="FAC871" s="39"/>
      <c r="FAD871" s="39"/>
      <c r="FAE871" s="39"/>
      <c r="FAF871" s="39"/>
      <c r="FAG871" s="39"/>
      <c r="FAH871" s="39"/>
      <c r="FAI871" s="39"/>
      <c r="FAJ871" s="39"/>
      <c r="FAK871" s="39"/>
      <c r="FAL871" s="39"/>
      <c r="FAM871" s="39"/>
      <c r="FAN871" s="39"/>
      <c r="FAO871" s="39"/>
      <c r="FAP871" s="39"/>
      <c r="FAQ871" s="39"/>
      <c r="FAR871" s="39"/>
      <c r="FAS871" s="39"/>
      <c r="FAT871" s="39"/>
      <c r="FAU871" s="39"/>
      <c r="FAV871" s="39"/>
      <c r="FAW871" s="39"/>
      <c r="FAX871" s="39"/>
      <c r="FAY871" s="39"/>
      <c r="FAZ871" s="39"/>
      <c r="FBA871" s="39"/>
      <c r="FBB871" s="39"/>
      <c r="FBC871" s="39"/>
      <c r="FBD871" s="39"/>
      <c r="FBE871" s="39"/>
      <c r="FBF871" s="39"/>
      <c r="FBG871" s="39"/>
      <c r="FBH871" s="39"/>
      <c r="FBI871" s="39"/>
      <c r="FBJ871" s="39"/>
      <c r="FBK871" s="39"/>
      <c r="FBL871" s="39"/>
      <c r="FBM871" s="39"/>
      <c r="FBN871" s="39"/>
      <c r="FBO871" s="39"/>
      <c r="FBP871" s="39"/>
      <c r="FBQ871" s="39"/>
      <c r="FBR871" s="39"/>
      <c r="FBS871" s="39"/>
      <c r="FBT871" s="39"/>
      <c r="FBU871" s="39"/>
      <c r="FBV871" s="39"/>
      <c r="FBW871" s="39"/>
      <c r="FBX871" s="39"/>
      <c r="FBY871" s="39"/>
      <c r="FBZ871" s="39"/>
      <c r="FCA871" s="39"/>
      <c r="FCB871" s="39"/>
      <c r="FCC871" s="39"/>
      <c r="FCD871" s="39"/>
      <c r="FCE871" s="39"/>
      <c r="FCF871" s="39"/>
      <c r="FCG871" s="39"/>
      <c r="FCH871" s="39"/>
      <c r="FCI871" s="39"/>
      <c r="FCJ871" s="39"/>
      <c r="FCK871" s="39"/>
      <c r="FCL871" s="39"/>
      <c r="FCM871" s="39"/>
      <c r="FCN871" s="39"/>
      <c r="FCO871" s="39"/>
      <c r="FCP871" s="39"/>
      <c r="FCQ871" s="39"/>
      <c r="FCR871" s="39"/>
      <c r="FCS871" s="39"/>
      <c r="FCT871" s="39"/>
      <c r="FCU871" s="39"/>
      <c r="FCV871" s="39"/>
      <c r="FCW871" s="39"/>
      <c r="FCX871" s="39"/>
      <c r="FCY871" s="39"/>
      <c r="FCZ871" s="39"/>
      <c r="FDA871" s="39"/>
      <c r="FDB871" s="39"/>
      <c r="FDC871" s="39"/>
      <c r="FDD871" s="39"/>
      <c r="FDE871" s="39"/>
      <c r="FDF871" s="39"/>
      <c r="FDG871" s="39"/>
      <c r="FDH871" s="39"/>
      <c r="FDI871" s="39"/>
      <c r="FDJ871" s="39"/>
      <c r="FDK871" s="39"/>
      <c r="FDL871" s="39"/>
      <c r="FDM871" s="39"/>
      <c r="FDN871" s="39"/>
      <c r="FDO871" s="39"/>
      <c r="FDP871" s="39"/>
      <c r="FDQ871" s="39"/>
      <c r="FDR871" s="39"/>
      <c r="FDS871" s="39"/>
      <c r="FDT871" s="39"/>
      <c r="FDU871" s="39"/>
      <c r="FDV871" s="39"/>
      <c r="FDW871" s="39"/>
      <c r="FDX871" s="39"/>
      <c r="FDY871" s="39"/>
      <c r="FDZ871" s="39"/>
      <c r="FEA871" s="39"/>
      <c r="FEB871" s="39"/>
      <c r="FEC871" s="39"/>
      <c r="FED871" s="39"/>
      <c r="FEE871" s="39"/>
      <c r="FEF871" s="39"/>
      <c r="FEG871" s="39"/>
      <c r="FEH871" s="39"/>
      <c r="FEI871" s="39"/>
      <c r="FEJ871" s="39"/>
      <c r="FEK871" s="39"/>
      <c r="FEL871" s="39"/>
      <c r="FEM871" s="39"/>
      <c r="FEN871" s="39"/>
      <c r="FEO871" s="39"/>
      <c r="FEP871" s="39"/>
      <c r="FEQ871" s="39"/>
      <c r="FER871" s="39"/>
      <c r="FES871" s="39"/>
      <c r="FET871" s="39"/>
      <c r="FEU871" s="39"/>
      <c r="FEV871" s="39"/>
      <c r="FEW871" s="39"/>
      <c r="FEX871" s="39"/>
      <c r="FEY871" s="39"/>
      <c r="FEZ871" s="39"/>
      <c r="FFA871" s="39"/>
      <c r="FFB871" s="39"/>
      <c r="FFC871" s="39"/>
      <c r="FFD871" s="39"/>
      <c r="FFE871" s="39"/>
      <c r="FFF871" s="39"/>
      <c r="FFG871" s="39"/>
      <c r="FFH871" s="39"/>
      <c r="FFI871" s="39"/>
      <c r="FFJ871" s="39"/>
      <c r="FFK871" s="39"/>
      <c r="FFL871" s="39"/>
      <c r="FFM871" s="39"/>
      <c r="FFN871" s="39"/>
      <c r="FFO871" s="39"/>
      <c r="FFP871" s="39"/>
      <c r="FFQ871" s="39"/>
      <c r="FFR871" s="39"/>
      <c r="FFS871" s="39"/>
      <c r="FFT871" s="39"/>
      <c r="FFU871" s="39"/>
      <c r="FFV871" s="39"/>
      <c r="FFW871" s="39"/>
      <c r="FFX871" s="39"/>
      <c r="FFY871" s="39"/>
      <c r="FFZ871" s="39"/>
      <c r="FGA871" s="39"/>
      <c r="FGB871" s="39"/>
      <c r="FGC871" s="39"/>
      <c r="FGD871" s="39"/>
      <c r="FGE871" s="39"/>
      <c r="FGF871" s="39"/>
      <c r="FGG871" s="39"/>
      <c r="FGH871" s="39"/>
      <c r="FGI871" s="39"/>
      <c r="FGJ871" s="39"/>
      <c r="FGK871" s="39"/>
      <c r="FGL871" s="39"/>
      <c r="FGM871" s="39"/>
      <c r="FGN871" s="39"/>
      <c r="FGO871" s="39"/>
      <c r="FGP871" s="39"/>
      <c r="FGQ871" s="39"/>
      <c r="FGR871" s="39"/>
      <c r="FGS871" s="39"/>
      <c r="FGT871" s="39"/>
      <c r="FGU871" s="39"/>
      <c r="FGV871" s="39"/>
      <c r="FGW871" s="39"/>
      <c r="FGX871" s="39"/>
      <c r="FGY871" s="39"/>
      <c r="FGZ871" s="39"/>
      <c r="FHA871" s="39"/>
      <c r="FHB871" s="39"/>
      <c r="FHC871" s="39"/>
      <c r="FHD871" s="39"/>
      <c r="FHE871" s="39"/>
      <c r="FHF871" s="39"/>
      <c r="FHG871" s="39"/>
      <c r="FHH871" s="39"/>
      <c r="FHI871" s="39"/>
      <c r="FHJ871" s="39"/>
      <c r="FHK871" s="39"/>
      <c r="FHL871" s="39"/>
      <c r="FHM871" s="39"/>
      <c r="FHN871" s="39"/>
      <c r="FHO871" s="39"/>
      <c r="FHP871" s="39"/>
      <c r="FHQ871" s="39"/>
      <c r="FHR871" s="39"/>
      <c r="FHS871" s="39"/>
      <c r="FHT871" s="39"/>
      <c r="FHU871" s="39"/>
      <c r="FHV871" s="39"/>
      <c r="FHW871" s="39"/>
      <c r="FHX871" s="39"/>
      <c r="FHY871" s="39"/>
      <c r="FHZ871" s="39"/>
      <c r="FIA871" s="39"/>
      <c r="FIB871" s="39"/>
      <c r="FIC871" s="39"/>
      <c r="FID871" s="39"/>
      <c r="FIE871" s="39"/>
      <c r="FIF871" s="39"/>
      <c r="FIG871" s="39"/>
      <c r="FIH871" s="39"/>
      <c r="FII871" s="39"/>
      <c r="FIJ871" s="39"/>
      <c r="FIK871" s="39"/>
      <c r="FIL871" s="39"/>
      <c r="FIM871" s="39"/>
      <c r="FIN871" s="39"/>
      <c r="FIO871" s="39"/>
      <c r="FIP871" s="39"/>
      <c r="FIQ871" s="39"/>
      <c r="FIR871" s="39"/>
      <c r="FIS871" s="39"/>
      <c r="FIT871" s="39"/>
      <c r="FIU871" s="39"/>
      <c r="FIV871" s="39"/>
      <c r="FIW871" s="39"/>
      <c r="FIX871" s="39"/>
      <c r="FIY871" s="39"/>
      <c r="FIZ871" s="39"/>
      <c r="FJA871" s="39"/>
      <c r="FJB871" s="39"/>
      <c r="FJC871" s="39"/>
      <c r="FJD871" s="39"/>
      <c r="FJE871" s="39"/>
      <c r="FJF871" s="39"/>
      <c r="FJG871" s="39"/>
      <c r="FJH871" s="39"/>
      <c r="FJI871" s="39"/>
      <c r="FJJ871" s="39"/>
      <c r="FJK871" s="39"/>
      <c r="FJL871" s="39"/>
      <c r="FJM871" s="39"/>
      <c r="FJN871" s="39"/>
      <c r="FJO871" s="39"/>
      <c r="FJP871" s="39"/>
      <c r="FJQ871" s="39"/>
      <c r="FJR871" s="39"/>
      <c r="FJS871" s="39"/>
      <c r="FJT871" s="39"/>
      <c r="FJU871" s="39"/>
      <c r="FJV871" s="39"/>
      <c r="FJW871" s="39"/>
      <c r="FJX871" s="39"/>
      <c r="FJY871" s="39"/>
      <c r="FJZ871" s="39"/>
      <c r="FKA871" s="39"/>
      <c r="FKB871" s="39"/>
      <c r="FKC871" s="39"/>
      <c r="FKD871" s="39"/>
      <c r="FKE871" s="39"/>
      <c r="FKF871" s="39"/>
      <c r="FKG871" s="39"/>
      <c r="FKH871" s="39"/>
      <c r="FKI871" s="39"/>
      <c r="FKJ871" s="39"/>
      <c r="FKK871" s="39"/>
      <c r="FKL871" s="39"/>
      <c r="FKM871" s="39"/>
      <c r="FKN871" s="39"/>
      <c r="FKO871" s="39"/>
      <c r="FKP871" s="39"/>
      <c r="FKQ871" s="39"/>
      <c r="FKR871" s="39"/>
      <c r="FKS871" s="39"/>
      <c r="FKT871" s="39"/>
      <c r="FKU871" s="39"/>
      <c r="FKV871" s="39"/>
      <c r="FKW871" s="39"/>
      <c r="FKX871" s="39"/>
      <c r="FKY871" s="39"/>
      <c r="FKZ871" s="39"/>
      <c r="FLA871" s="39"/>
      <c r="FLB871" s="39"/>
      <c r="FLC871" s="39"/>
      <c r="FLD871" s="39"/>
      <c r="FLE871" s="39"/>
      <c r="FLF871" s="39"/>
      <c r="FLG871" s="39"/>
      <c r="FLH871" s="39"/>
      <c r="FLI871" s="39"/>
      <c r="FLJ871" s="39"/>
      <c r="FLK871" s="39"/>
      <c r="FLL871" s="39"/>
      <c r="FLM871" s="39"/>
      <c r="FLN871" s="39"/>
      <c r="FLO871" s="39"/>
      <c r="FLP871" s="39"/>
      <c r="FLQ871" s="39"/>
      <c r="FLR871" s="39"/>
      <c r="FLS871" s="39"/>
      <c r="FLT871" s="39"/>
      <c r="FLU871" s="39"/>
      <c r="FLV871" s="39"/>
      <c r="FLW871" s="39"/>
      <c r="FLX871" s="39"/>
      <c r="FLY871" s="39"/>
      <c r="FLZ871" s="39"/>
      <c r="FMA871" s="39"/>
      <c r="FMB871" s="39"/>
      <c r="FMC871" s="39"/>
      <c r="FMD871" s="39"/>
      <c r="FME871" s="39"/>
      <c r="FMF871" s="39"/>
      <c r="FMG871" s="39"/>
      <c r="FMH871" s="39"/>
      <c r="FMI871" s="39"/>
      <c r="FMJ871" s="39"/>
      <c r="FMK871" s="39"/>
      <c r="FML871" s="39"/>
      <c r="FMM871" s="39"/>
      <c r="FMN871" s="39"/>
      <c r="FMO871" s="39"/>
      <c r="FMP871" s="39"/>
      <c r="FMQ871" s="39"/>
      <c r="FMR871" s="39"/>
      <c r="FMS871" s="39"/>
      <c r="FMT871" s="39"/>
      <c r="FMU871" s="39"/>
      <c r="FMV871" s="39"/>
      <c r="FMW871" s="39"/>
      <c r="FMX871" s="39"/>
      <c r="FMY871" s="39"/>
      <c r="FMZ871" s="39"/>
      <c r="FNA871" s="39"/>
      <c r="FNB871" s="39"/>
      <c r="FNC871" s="39"/>
      <c r="FND871" s="39"/>
      <c r="FNE871" s="39"/>
      <c r="FNF871" s="39"/>
      <c r="FNG871" s="39"/>
      <c r="FNH871" s="39"/>
      <c r="FNI871" s="39"/>
      <c r="FNJ871" s="39"/>
      <c r="FNK871" s="39"/>
      <c r="FNL871" s="39"/>
      <c r="FNM871" s="39"/>
      <c r="FNN871" s="39"/>
      <c r="FNO871" s="39"/>
      <c r="FNP871" s="39"/>
      <c r="FNQ871" s="39"/>
      <c r="FNR871" s="39"/>
      <c r="FNS871" s="39"/>
      <c r="FNT871" s="39"/>
      <c r="FNU871" s="39"/>
      <c r="FNV871" s="39"/>
      <c r="FNW871" s="39"/>
      <c r="FNX871" s="39"/>
      <c r="FNY871" s="39"/>
      <c r="FNZ871" s="39"/>
      <c r="FOA871" s="39"/>
      <c r="FOB871" s="39"/>
      <c r="FOC871" s="39"/>
      <c r="FOD871" s="39"/>
      <c r="FOE871" s="39"/>
      <c r="FOF871" s="39"/>
      <c r="FOG871" s="39"/>
      <c r="FOH871" s="39"/>
      <c r="FOI871" s="39"/>
      <c r="FOJ871" s="39"/>
      <c r="FOK871" s="39"/>
      <c r="FOL871" s="39"/>
      <c r="FOM871" s="39"/>
      <c r="FON871" s="39"/>
      <c r="FOO871" s="39"/>
      <c r="FOP871" s="39"/>
      <c r="FOQ871" s="39"/>
      <c r="FOR871" s="39"/>
      <c r="FOS871" s="39"/>
      <c r="FOT871" s="39"/>
      <c r="FOU871" s="39"/>
      <c r="FOV871" s="39"/>
      <c r="FOW871" s="39"/>
      <c r="FOX871" s="39"/>
      <c r="FOY871" s="39"/>
      <c r="FOZ871" s="39"/>
      <c r="FPA871" s="39"/>
      <c r="FPB871" s="39"/>
      <c r="FPC871" s="39"/>
      <c r="FPD871" s="39"/>
      <c r="FPE871" s="39"/>
      <c r="FPF871" s="39"/>
      <c r="FPG871" s="39"/>
      <c r="FPH871" s="39"/>
      <c r="FPI871" s="39"/>
      <c r="FPJ871" s="39"/>
      <c r="FPK871" s="39"/>
      <c r="FPL871" s="39"/>
      <c r="FPM871" s="39"/>
      <c r="FPN871" s="39"/>
      <c r="FPO871" s="39"/>
      <c r="FPP871" s="39"/>
      <c r="FPQ871" s="39"/>
      <c r="FPR871" s="39"/>
      <c r="FPS871" s="39"/>
      <c r="FPT871" s="39"/>
      <c r="FPU871" s="39"/>
      <c r="FPV871" s="39"/>
      <c r="FPW871" s="39"/>
      <c r="FPX871" s="39"/>
      <c r="FPY871" s="39"/>
      <c r="FPZ871" s="39"/>
      <c r="FQA871" s="39"/>
      <c r="FQB871" s="39"/>
      <c r="FQC871" s="39"/>
      <c r="FQD871" s="39"/>
      <c r="FQE871" s="39"/>
      <c r="FQF871" s="39"/>
      <c r="FQG871" s="39"/>
      <c r="FQH871" s="39"/>
      <c r="FQI871" s="39"/>
      <c r="FQJ871" s="39"/>
      <c r="FQK871" s="39"/>
      <c r="FQL871" s="39"/>
      <c r="FQM871" s="39"/>
      <c r="FQN871" s="39"/>
      <c r="FQO871" s="39"/>
      <c r="FQP871" s="39"/>
      <c r="FQQ871" s="39"/>
      <c r="FQR871" s="39"/>
      <c r="FQS871" s="39"/>
      <c r="FQT871" s="39"/>
      <c r="FQU871" s="39"/>
      <c r="FQV871" s="39"/>
      <c r="FQW871" s="39"/>
      <c r="FQX871" s="39"/>
      <c r="FQY871" s="39"/>
      <c r="FQZ871" s="39"/>
      <c r="FRA871" s="39"/>
      <c r="FRB871" s="39"/>
      <c r="FRC871" s="39"/>
      <c r="FRD871" s="39"/>
      <c r="FRE871" s="39"/>
      <c r="FRF871" s="39"/>
      <c r="FRG871" s="39"/>
      <c r="FRH871" s="39"/>
      <c r="FRI871" s="39"/>
      <c r="FRJ871" s="39"/>
      <c r="FRK871" s="39"/>
      <c r="FRL871" s="39"/>
      <c r="FRM871" s="39"/>
      <c r="FRN871" s="39"/>
      <c r="FRO871" s="39"/>
      <c r="FRP871" s="39"/>
      <c r="FRQ871" s="39"/>
      <c r="FRR871" s="39"/>
      <c r="FRS871" s="39"/>
      <c r="FRT871" s="39"/>
      <c r="FRU871" s="39"/>
      <c r="FRV871" s="39"/>
      <c r="FRW871" s="39"/>
      <c r="FRX871" s="39"/>
      <c r="FRY871" s="39"/>
      <c r="FRZ871" s="39"/>
      <c r="FSA871" s="39"/>
      <c r="FSB871" s="39"/>
      <c r="FSC871" s="39"/>
      <c r="FSD871" s="39"/>
      <c r="FSE871" s="39"/>
      <c r="FSF871" s="39"/>
      <c r="FSG871" s="39"/>
      <c r="FSH871" s="39"/>
      <c r="FSI871" s="39"/>
      <c r="FSJ871" s="39"/>
      <c r="FSK871" s="39"/>
      <c r="FSL871" s="39"/>
      <c r="FSM871" s="39"/>
      <c r="FSN871" s="39"/>
      <c r="FSO871" s="39"/>
      <c r="FSP871" s="39"/>
      <c r="FSQ871" s="39"/>
      <c r="FSR871" s="39"/>
      <c r="FSS871" s="39"/>
      <c r="FST871" s="39"/>
      <c r="FSU871" s="39"/>
      <c r="FSV871" s="39"/>
      <c r="FSW871" s="39"/>
      <c r="FSX871" s="39"/>
      <c r="FSY871" s="39"/>
      <c r="FSZ871" s="39"/>
      <c r="FTA871" s="39"/>
      <c r="FTB871" s="39"/>
      <c r="FTC871" s="39"/>
      <c r="FTD871" s="39"/>
      <c r="FTE871" s="39"/>
      <c r="FTF871" s="39"/>
      <c r="FTG871" s="39"/>
      <c r="FTH871" s="39"/>
      <c r="FTI871" s="39"/>
      <c r="FTJ871" s="39"/>
      <c r="FTK871" s="39"/>
      <c r="FTL871" s="39"/>
      <c r="FTM871" s="39"/>
      <c r="FTN871" s="39"/>
      <c r="FTO871" s="39"/>
      <c r="FTP871" s="39"/>
      <c r="FTQ871" s="39"/>
      <c r="FTR871" s="39"/>
      <c r="FTS871" s="39"/>
      <c r="FTT871" s="39"/>
      <c r="FTU871" s="39"/>
      <c r="FTV871" s="39"/>
      <c r="FTW871" s="39"/>
      <c r="FTX871" s="39"/>
      <c r="FTY871" s="39"/>
      <c r="FTZ871" s="39"/>
      <c r="FUA871" s="39"/>
      <c r="FUB871" s="39"/>
      <c r="FUC871" s="39"/>
      <c r="FUD871" s="39"/>
      <c r="FUE871" s="39"/>
      <c r="FUF871" s="39"/>
      <c r="FUG871" s="39"/>
      <c r="FUH871" s="39"/>
      <c r="FUI871" s="39"/>
      <c r="FUJ871" s="39"/>
      <c r="FUK871" s="39"/>
      <c r="FUL871" s="39"/>
      <c r="FUM871" s="39"/>
      <c r="FUN871" s="39"/>
      <c r="FUO871" s="39"/>
      <c r="FUP871" s="39"/>
      <c r="FUQ871" s="39"/>
      <c r="FUR871" s="39"/>
      <c r="FUS871" s="39"/>
      <c r="FUT871" s="39"/>
      <c r="FUU871" s="39"/>
      <c r="FUV871" s="39"/>
      <c r="FUW871" s="39"/>
      <c r="FUX871" s="39"/>
      <c r="FUY871" s="39"/>
      <c r="FUZ871" s="39"/>
      <c r="FVA871" s="39"/>
      <c r="FVB871" s="39"/>
      <c r="FVC871" s="39"/>
      <c r="FVD871" s="39"/>
      <c r="FVE871" s="39"/>
      <c r="FVF871" s="39"/>
      <c r="FVG871" s="39"/>
      <c r="FVH871" s="39"/>
      <c r="FVI871" s="39"/>
      <c r="FVJ871" s="39"/>
      <c r="FVK871" s="39"/>
      <c r="FVL871" s="39"/>
      <c r="FVM871" s="39"/>
      <c r="FVN871" s="39"/>
      <c r="FVO871" s="39"/>
      <c r="FVP871" s="39"/>
      <c r="FVQ871" s="39"/>
      <c r="FVR871" s="39"/>
      <c r="FVS871" s="39"/>
      <c r="FVT871" s="39"/>
      <c r="FVU871" s="39"/>
      <c r="FVV871" s="39"/>
      <c r="FVW871" s="39"/>
      <c r="FVX871" s="39"/>
      <c r="FVY871" s="39"/>
      <c r="FVZ871" s="39"/>
      <c r="FWA871" s="39"/>
      <c r="FWB871" s="39"/>
      <c r="FWC871" s="39"/>
      <c r="FWD871" s="39"/>
      <c r="FWE871" s="39"/>
      <c r="FWF871" s="39"/>
      <c r="FWG871" s="39"/>
      <c r="FWH871" s="39"/>
      <c r="FWI871" s="39"/>
      <c r="FWJ871" s="39"/>
      <c r="FWK871" s="39"/>
      <c r="FWL871" s="39"/>
      <c r="FWM871" s="39"/>
      <c r="FWN871" s="39"/>
      <c r="FWO871" s="39"/>
      <c r="FWP871" s="39"/>
      <c r="FWQ871" s="39"/>
      <c r="FWR871" s="39"/>
      <c r="FWS871" s="39"/>
      <c r="FWT871" s="39"/>
      <c r="FWU871" s="39"/>
      <c r="FWV871" s="39"/>
      <c r="FWW871" s="39"/>
      <c r="FWX871" s="39"/>
      <c r="FWY871" s="39"/>
      <c r="FWZ871" s="39"/>
      <c r="FXA871" s="39"/>
      <c r="FXB871" s="39"/>
      <c r="FXC871" s="39"/>
      <c r="FXD871" s="39"/>
      <c r="FXE871" s="39"/>
      <c r="FXF871" s="39"/>
      <c r="FXG871" s="39"/>
      <c r="FXH871" s="39"/>
      <c r="FXI871" s="39"/>
      <c r="FXJ871" s="39"/>
      <c r="FXK871" s="39"/>
      <c r="FXL871" s="39"/>
      <c r="FXM871" s="39"/>
      <c r="FXN871" s="39"/>
      <c r="FXO871" s="39"/>
      <c r="FXP871" s="39"/>
      <c r="FXQ871" s="39"/>
      <c r="FXR871" s="39"/>
      <c r="FXS871" s="39"/>
      <c r="FXT871" s="39"/>
      <c r="FXU871" s="39"/>
      <c r="FXV871" s="39"/>
      <c r="FXW871" s="39"/>
      <c r="FXX871" s="39"/>
      <c r="FXY871" s="39"/>
      <c r="FXZ871" s="39"/>
      <c r="FYA871" s="39"/>
      <c r="FYB871" s="39"/>
      <c r="FYC871" s="39"/>
      <c r="FYD871" s="39"/>
      <c r="FYE871" s="39"/>
      <c r="FYF871" s="39"/>
      <c r="FYG871" s="39"/>
      <c r="FYH871" s="39"/>
      <c r="FYI871" s="39"/>
      <c r="FYJ871" s="39"/>
      <c r="FYK871" s="39"/>
      <c r="FYL871" s="39"/>
      <c r="FYM871" s="39"/>
      <c r="FYN871" s="39"/>
      <c r="FYO871" s="39"/>
      <c r="FYP871" s="39"/>
      <c r="FYQ871" s="39"/>
      <c r="FYR871" s="39"/>
      <c r="FYS871" s="39"/>
      <c r="FYT871" s="39"/>
      <c r="FYU871" s="39"/>
      <c r="FYV871" s="39"/>
      <c r="FYW871" s="39"/>
      <c r="FYX871" s="39"/>
      <c r="FYY871" s="39"/>
      <c r="FYZ871" s="39"/>
      <c r="FZA871" s="39"/>
      <c r="FZB871" s="39"/>
      <c r="FZC871" s="39"/>
      <c r="FZD871" s="39"/>
      <c r="FZE871" s="39"/>
      <c r="FZF871" s="39"/>
      <c r="FZG871" s="39"/>
      <c r="FZH871" s="39"/>
      <c r="FZI871" s="39"/>
      <c r="FZJ871" s="39"/>
      <c r="FZK871" s="39"/>
      <c r="FZL871" s="39"/>
      <c r="FZM871" s="39"/>
      <c r="FZN871" s="39"/>
      <c r="FZO871" s="39"/>
      <c r="FZP871" s="39"/>
      <c r="FZQ871" s="39"/>
      <c r="FZR871" s="39"/>
      <c r="FZS871" s="39"/>
      <c r="FZT871" s="39"/>
      <c r="FZU871" s="39"/>
      <c r="FZV871" s="39"/>
      <c r="FZW871" s="39"/>
      <c r="FZX871" s="39"/>
      <c r="FZY871" s="39"/>
      <c r="FZZ871" s="39"/>
      <c r="GAA871" s="39"/>
      <c r="GAB871" s="39"/>
      <c r="GAC871" s="39"/>
      <c r="GAD871" s="39"/>
      <c r="GAE871" s="39"/>
      <c r="GAF871" s="39"/>
      <c r="GAG871" s="39"/>
      <c r="GAH871" s="39"/>
      <c r="GAI871" s="39"/>
      <c r="GAJ871" s="39"/>
      <c r="GAK871" s="39"/>
      <c r="GAL871" s="39"/>
      <c r="GAM871" s="39"/>
      <c r="GAN871" s="39"/>
      <c r="GAO871" s="39"/>
      <c r="GAP871" s="39"/>
      <c r="GAQ871" s="39"/>
      <c r="GAR871" s="39"/>
      <c r="GAS871" s="39"/>
      <c r="GAT871" s="39"/>
      <c r="GAU871" s="39"/>
      <c r="GAV871" s="39"/>
      <c r="GAW871" s="39"/>
      <c r="GAX871" s="39"/>
      <c r="GAY871" s="39"/>
      <c r="GAZ871" s="39"/>
      <c r="GBA871" s="39"/>
      <c r="GBB871" s="39"/>
      <c r="GBC871" s="39"/>
      <c r="GBD871" s="39"/>
      <c r="GBE871" s="39"/>
      <c r="GBF871" s="39"/>
      <c r="GBG871" s="39"/>
      <c r="GBH871" s="39"/>
      <c r="GBI871" s="39"/>
      <c r="GBJ871" s="39"/>
      <c r="GBK871" s="39"/>
      <c r="GBL871" s="39"/>
      <c r="GBM871" s="39"/>
      <c r="GBN871" s="39"/>
      <c r="GBO871" s="39"/>
      <c r="GBP871" s="39"/>
      <c r="GBQ871" s="39"/>
      <c r="GBR871" s="39"/>
      <c r="GBS871" s="39"/>
      <c r="GBT871" s="39"/>
      <c r="GBU871" s="39"/>
      <c r="GBV871" s="39"/>
      <c r="GBW871" s="39"/>
      <c r="GBX871" s="39"/>
      <c r="GBY871" s="39"/>
      <c r="GBZ871" s="39"/>
      <c r="GCA871" s="39"/>
      <c r="GCB871" s="39"/>
      <c r="GCC871" s="39"/>
      <c r="GCD871" s="39"/>
      <c r="GCE871" s="39"/>
      <c r="GCF871" s="39"/>
      <c r="GCG871" s="39"/>
      <c r="GCH871" s="39"/>
      <c r="GCI871" s="39"/>
      <c r="GCJ871" s="39"/>
      <c r="GCK871" s="39"/>
      <c r="GCL871" s="39"/>
      <c r="GCM871" s="39"/>
      <c r="GCN871" s="39"/>
      <c r="GCO871" s="39"/>
      <c r="GCP871" s="39"/>
      <c r="GCQ871" s="39"/>
      <c r="GCR871" s="39"/>
      <c r="GCS871" s="39"/>
      <c r="GCT871" s="39"/>
      <c r="GCU871" s="39"/>
      <c r="GCV871" s="39"/>
      <c r="GCW871" s="39"/>
      <c r="GCX871" s="39"/>
      <c r="GCY871" s="39"/>
      <c r="GCZ871" s="39"/>
      <c r="GDA871" s="39"/>
      <c r="GDB871" s="39"/>
      <c r="GDC871" s="39"/>
      <c r="GDD871" s="39"/>
      <c r="GDE871" s="39"/>
      <c r="GDF871" s="39"/>
      <c r="GDG871" s="39"/>
      <c r="GDH871" s="39"/>
      <c r="GDI871" s="39"/>
      <c r="GDJ871" s="39"/>
      <c r="GDK871" s="39"/>
      <c r="GDL871" s="39"/>
      <c r="GDM871" s="39"/>
      <c r="GDN871" s="39"/>
      <c r="GDO871" s="39"/>
      <c r="GDP871" s="39"/>
      <c r="GDQ871" s="39"/>
      <c r="GDR871" s="39"/>
      <c r="GDS871" s="39"/>
      <c r="GDT871" s="39"/>
      <c r="GDU871" s="39"/>
      <c r="GDV871" s="39"/>
      <c r="GDW871" s="39"/>
      <c r="GDX871" s="39"/>
      <c r="GDY871" s="39"/>
      <c r="GDZ871" s="39"/>
      <c r="GEA871" s="39"/>
      <c r="GEB871" s="39"/>
      <c r="GEC871" s="39"/>
      <c r="GED871" s="39"/>
      <c r="GEE871" s="39"/>
      <c r="GEF871" s="39"/>
      <c r="GEG871" s="39"/>
      <c r="GEH871" s="39"/>
      <c r="GEI871" s="39"/>
      <c r="GEJ871" s="39"/>
      <c r="GEK871" s="39"/>
      <c r="GEL871" s="39"/>
      <c r="GEM871" s="39"/>
      <c r="GEN871" s="39"/>
      <c r="GEO871" s="39"/>
      <c r="GEP871" s="39"/>
      <c r="GEQ871" s="39"/>
      <c r="GER871" s="39"/>
      <c r="GES871" s="39"/>
      <c r="GET871" s="39"/>
      <c r="GEU871" s="39"/>
      <c r="GEV871" s="39"/>
      <c r="GEW871" s="39"/>
      <c r="GEX871" s="39"/>
      <c r="GEY871" s="39"/>
      <c r="GEZ871" s="39"/>
      <c r="GFA871" s="39"/>
      <c r="GFB871" s="39"/>
      <c r="GFC871" s="39"/>
      <c r="GFD871" s="39"/>
      <c r="GFE871" s="39"/>
      <c r="GFF871" s="39"/>
      <c r="GFG871" s="39"/>
      <c r="GFH871" s="39"/>
      <c r="GFI871" s="39"/>
      <c r="GFJ871" s="39"/>
      <c r="GFK871" s="39"/>
      <c r="GFL871" s="39"/>
      <c r="GFM871" s="39"/>
      <c r="GFN871" s="39"/>
      <c r="GFO871" s="39"/>
      <c r="GFP871" s="39"/>
      <c r="GFQ871" s="39"/>
      <c r="GFR871" s="39"/>
      <c r="GFS871" s="39"/>
      <c r="GFT871" s="39"/>
      <c r="GFU871" s="39"/>
      <c r="GFV871" s="39"/>
      <c r="GFW871" s="39"/>
      <c r="GFX871" s="39"/>
      <c r="GFY871" s="39"/>
      <c r="GFZ871" s="39"/>
      <c r="GGA871" s="39"/>
      <c r="GGB871" s="39"/>
      <c r="GGC871" s="39"/>
      <c r="GGD871" s="39"/>
      <c r="GGE871" s="39"/>
      <c r="GGF871" s="39"/>
      <c r="GGG871" s="39"/>
      <c r="GGH871" s="39"/>
      <c r="GGI871" s="39"/>
      <c r="GGJ871" s="39"/>
      <c r="GGK871" s="39"/>
      <c r="GGL871" s="39"/>
      <c r="GGM871" s="39"/>
      <c r="GGN871" s="39"/>
      <c r="GGO871" s="39"/>
      <c r="GGP871" s="39"/>
      <c r="GGQ871" s="39"/>
      <c r="GGR871" s="39"/>
      <c r="GGS871" s="39"/>
      <c r="GGT871" s="39"/>
      <c r="GGU871" s="39"/>
      <c r="GGV871" s="39"/>
      <c r="GGW871" s="39"/>
      <c r="GGX871" s="39"/>
      <c r="GGY871" s="39"/>
      <c r="GGZ871" s="39"/>
      <c r="GHA871" s="39"/>
      <c r="GHB871" s="39"/>
      <c r="GHC871" s="39"/>
      <c r="GHD871" s="39"/>
      <c r="GHE871" s="39"/>
      <c r="GHF871" s="39"/>
      <c r="GHG871" s="39"/>
      <c r="GHH871" s="39"/>
      <c r="GHI871" s="39"/>
      <c r="GHJ871" s="39"/>
      <c r="GHK871" s="39"/>
      <c r="GHL871" s="39"/>
      <c r="GHM871" s="39"/>
      <c r="GHN871" s="39"/>
      <c r="GHO871" s="39"/>
      <c r="GHP871" s="39"/>
      <c r="GHQ871" s="39"/>
      <c r="GHR871" s="39"/>
      <c r="GHS871" s="39"/>
      <c r="GHT871" s="39"/>
      <c r="GHU871" s="39"/>
      <c r="GHV871" s="39"/>
      <c r="GHW871" s="39"/>
      <c r="GHX871" s="39"/>
      <c r="GHY871" s="39"/>
      <c r="GHZ871" s="39"/>
      <c r="GIA871" s="39"/>
      <c r="GIB871" s="39"/>
      <c r="GIC871" s="39"/>
      <c r="GID871" s="39"/>
      <c r="GIE871" s="39"/>
      <c r="GIF871" s="39"/>
      <c r="GIG871" s="39"/>
      <c r="GIH871" s="39"/>
      <c r="GII871" s="39"/>
      <c r="GIJ871" s="39"/>
      <c r="GIK871" s="39"/>
      <c r="GIL871" s="39"/>
      <c r="GIM871" s="39"/>
      <c r="GIN871" s="39"/>
      <c r="GIO871" s="39"/>
      <c r="GIP871" s="39"/>
      <c r="GIQ871" s="39"/>
      <c r="GIR871" s="39"/>
      <c r="GIS871" s="39"/>
      <c r="GIT871" s="39"/>
      <c r="GIU871" s="39"/>
      <c r="GIV871" s="39"/>
      <c r="GIW871" s="39"/>
      <c r="GIX871" s="39"/>
      <c r="GIY871" s="39"/>
      <c r="GIZ871" s="39"/>
      <c r="GJA871" s="39"/>
      <c r="GJB871" s="39"/>
      <c r="GJC871" s="39"/>
      <c r="GJD871" s="39"/>
      <c r="GJE871" s="39"/>
      <c r="GJF871" s="39"/>
      <c r="GJG871" s="39"/>
      <c r="GJH871" s="39"/>
      <c r="GJI871" s="39"/>
      <c r="GJJ871" s="39"/>
      <c r="GJK871" s="39"/>
      <c r="GJL871" s="39"/>
      <c r="GJM871" s="39"/>
      <c r="GJN871" s="39"/>
      <c r="GJO871" s="39"/>
      <c r="GJP871" s="39"/>
      <c r="GJQ871" s="39"/>
      <c r="GJR871" s="39"/>
      <c r="GJS871" s="39"/>
      <c r="GJT871" s="39"/>
      <c r="GJU871" s="39"/>
      <c r="GJV871" s="39"/>
      <c r="GJW871" s="39"/>
      <c r="GJX871" s="39"/>
      <c r="GJY871" s="39"/>
      <c r="GJZ871" s="39"/>
      <c r="GKA871" s="39"/>
      <c r="GKB871" s="39"/>
      <c r="GKC871" s="39"/>
      <c r="GKD871" s="39"/>
      <c r="GKE871" s="39"/>
      <c r="GKF871" s="39"/>
      <c r="GKG871" s="39"/>
      <c r="GKH871" s="39"/>
      <c r="GKI871" s="39"/>
      <c r="GKJ871" s="39"/>
      <c r="GKK871" s="39"/>
      <c r="GKL871" s="39"/>
      <c r="GKM871" s="39"/>
      <c r="GKN871" s="39"/>
      <c r="GKO871" s="39"/>
      <c r="GKP871" s="39"/>
      <c r="GKQ871" s="39"/>
      <c r="GKR871" s="39"/>
      <c r="GKS871" s="39"/>
      <c r="GKT871" s="39"/>
      <c r="GKU871" s="39"/>
      <c r="GKV871" s="39"/>
      <c r="GKW871" s="39"/>
      <c r="GKX871" s="39"/>
      <c r="GKY871" s="39"/>
      <c r="GKZ871" s="39"/>
      <c r="GLA871" s="39"/>
      <c r="GLB871" s="39"/>
      <c r="GLC871" s="39"/>
      <c r="GLD871" s="39"/>
      <c r="GLE871" s="39"/>
      <c r="GLF871" s="39"/>
      <c r="GLG871" s="39"/>
      <c r="GLH871" s="39"/>
      <c r="GLI871" s="39"/>
      <c r="GLJ871" s="39"/>
      <c r="GLK871" s="39"/>
      <c r="GLL871" s="39"/>
      <c r="GLM871" s="39"/>
      <c r="GLN871" s="39"/>
      <c r="GLO871" s="39"/>
      <c r="GLP871" s="39"/>
      <c r="GLQ871" s="39"/>
      <c r="GLR871" s="39"/>
      <c r="GLS871" s="39"/>
      <c r="GLT871" s="39"/>
      <c r="GLU871" s="39"/>
      <c r="GLV871" s="39"/>
      <c r="GLW871" s="39"/>
      <c r="GLX871" s="39"/>
      <c r="GLY871" s="39"/>
      <c r="GLZ871" s="39"/>
      <c r="GMA871" s="39"/>
      <c r="GMB871" s="39"/>
      <c r="GMC871" s="39"/>
      <c r="GMD871" s="39"/>
      <c r="GME871" s="39"/>
      <c r="GMF871" s="39"/>
      <c r="GMG871" s="39"/>
      <c r="GMH871" s="39"/>
      <c r="GMI871" s="39"/>
      <c r="GMJ871" s="39"/>
      <c r="GMK871" s="39"/>
      <c r="GML871" s="39"/>
      <c r="GMM871" s="39"/>
      <c r="GMN871" s="39"/>
      <c r="GMO871" s="39"/>
      <c r="GMP871" s="39"/>
      <c r="GMQ871" s="39"/>
      <c r="GMR871" s="39"/>
      <c r="GMS871" s="39"/>
      <c r="GMT871" s="39"/>
      <c r="GMU871" s="39"/>
      <c r="GMV871" s="39"/>
      <c r="GMW871" s="39"/>
      <c r="GMX871" s="39"/>
      <c r="GMY871" s="39"/>
      <c r="GMZ871" s="39"/>
      <c r="GNA871" s="39"/>
      <c r="GNB871" s="39"/>
      <c r="GNC871" s="39"/>
      <c r="GND871" s="39"/>
      <c r="GNE871" s="39"/>
      <c r="GNF871" s="39"/>
      <c r="GNG871" s="39"/>
      <c r="GNH871" s="39"/>
      <c r="GNI871" s="39"/>
      <c r="GNJ871" s="39"/>
      <c r="GNK871" s="39"/>
      <c r="GNL871" s="39"/>
      <c r="GNM871" s="39"/>
      <c r="GNN871" s="39"/>
      <c r="GNO871" s="39"/>
      <c r="GNP871" s="39"/>
      <c r="GNQ871" s="39"/>
      <c r="GNR871" s="39"/>
      <c r="GNS871" s="39"/>
      <c r="GNT871" s="39"/>
      <c r="GNU871" s="39"/>
      <c r="GNV871" s="39"/>
      <c r="GNW871" s="39"/>
      <c r="GNX871" s="39"/>
      <c r="GNY871" s="39"/>
      <c r="GNZ871" s="39"/>
      <c r="GOA871" s="39"/>
      <c r="GOB871" s="39"/>
      <c r="GOC871" s="39"/>
      <c r="GOD871" s="39"/>
      <c r="GOE871" s="39"/>
      <c r="GOF871" s="39"/>
      <c r="GOG871" s="39"/>
      <c r="GOH871" s="39"/>
      <c r="GOI871" s="39"/>
      <c r="GOJ871" s="39"/>
      <c r="GOK871" s="39"/>
      <c r="GOL871" s="39"/>
      <c r="GOM871" s="39"/>
      <c r="GON871" s="39"/>
      <c r="GOO871" s="39"/>
      <c r="GOP871" s="39"/>
      <c r="GOQ871" s="39"/>
      <c r="GOR871" s="39"/>
      <c r="GOS871" s="39"/>
      <c r="GOT871" s="39"/>
      <c r="GOU871" s="39"/>
      <c r="GOV871" s="39"/>
      <c r="GOW871" s="39"/>
      <c r="GOX871" s="39"/>
      <c r="GOY871" s="39"/>
      <c r="GOZ871" s="39"/>
      <c r="GPA871" s="39"/>
      <c r="GPB871" s="39"/>
      <c r="GPC871" s="39"/>
      <c r="GPD871" s="39"/>
      <c r="GPE871" s="39"/>
      <c r="GPF871" s="39"/>
      <c r="GPG871" s="39"/>
      <c r="GPH871" s="39"/>
      <c r="GPI871" s="39"/>
      <c r="GPJ871" s="39"/>
      <c r="GPK871" s="39"/>
      <c r="GPL871" s="39"/>
      <c r="GPM871" s="39"/>
      <c r="GPN871" s="39"/>
      <c r="GPO871" s="39"/>
      <c r="GPP871" s="39"/>
      <c r="GPQ871" s="39"/>
      <c r="GPR871" s="39"/>
      <c r="GPS871" s="39"/>
      <c r="GPT871" s="39"/>
      <c r="GPU871" s="39"/>
      <c r="GPV871" s="39"/>
      <c r="GPW871" s="39"/>
      <c r="GPX871" s="39"/>
      <c r="GPY871" s="39"/>
      <c r="GPZ871" s="39"/>
      <c r="GQA871" s="39"/>
      <c r="GQB871" s="39"/>
      <c r="GQC871" s="39"/>
      <c r="GQD871" s="39"/>
      <c r="GQE871" s="39"/>
      <c r="GQF871" s="39"/>
      <c r="GQG871" s="39"/>
      <c r="GQH871" s="39"/>
      <c r="GQI871" s="39"/>
      <c r="GQJ871" s="39"/>
      <c r="GQK871" s="39"/>
      <c r="GQL871" s="39"/>
      <c r="GQM871" s="39"/>
      <c r="GQN871" s="39"/>
      <c r="GQO871" s="39"/>
      <c r="GQP871" s="39"/>
      <c r="GQQ871" s="39"/>
      <c r="GQR871" s="39"/>
      <c r="GQS871" s="39"/>
      <c r="GQT871" s="39"/>
      <c r="GQU871" s="39"/>
      <c r="GQV871" s="39"/>
      <c r="GQW871" s="39"/>
      <c r="GQX871" s="39"/>
      <c r="GQY871" s="39"/>
      <c r="GQZ871" s="39"/>
      <c r="GRA871" s="39"/>
      <c r="GRB871" s="39"/>
      <c r="GRC871" s="39"/>
      <c r="GRD871" s="39"/>
      <c r="GRE871" s="39"/>
      <c r="GRF871" s="39"/>
      <c r="GRG871" s="39"/>
      <c r="GRH871" s="39"/>
      <c r="GRI871" s="39"/>
      <c r="GRJ871" s="39"/>
      <c r="GRK871" s="39"/>
      <c r="GRL871" s="39"/>
      <c r="GRM871" s="39"/>
      <c r="GRN871" s="39"/>
      <c r="GRO871" s="39"/>
      <c r="GRP871" s="39"/>
      <c r="GRQ871" s="39"/>
      <c r="GRR871" s="39"/>
      <c r="GRS871" s="39"/>
      <c r="GRT871" s="39"/>
      <c r="GRU871" s="39"/>
      <c r="GRV871" s="39"/>
      <c r="GRW871" s="39"/>
      <c r="GRX871" s="39"/>
      <c r="GRY871" s="39"/>
      <c r="GRZ871" s="39"/>
      <c r="GSA871" s="39"/>
      <c r="GSB871" s="39"/>
      <c r="GSC871" s="39"/>
      <c r="GSD871" s="39"/>
      <c r="GSE871" s="39"/>
      <c r="GSF871" s="39"/>
      <c r="GSG871" s="39"/>
      <c r="GSH871" s="39"/>
      <c r="GSI871" s="39"/>
      <c r="GSJ871" s="39"/>
      <c r="GSK871" s="39"/>
      <c r="GSL871" s="39"/>
      <c r="GSM871" s="39"/>
      <c r="GSN871" s="39"/>
      <c r="GSO871" s="39"/>
      <c r="GSP871" s="39"/>
      <c r="GSQ871" s="39"/>
      <c r="GSR871" s="39"/>
      <c r="GSS871" s="39"/>
      <c r="GST871" s="39"/>
      <c r="GSU871" s="39"/>
      <c r="GSV871" s="39"/>
      <c r="GSW871" s="39"/>
      <c r="GSX871" s="39"/>
      <c r="GSY871" s="39"/>
      <c r="GSZ871" s="39"/>
      <c r="GTA871" s="39"/>
      <c r="GTB871" s="39"/>
      <c r="GTC871" s="39"/>
      <c r="GTD871" s="39"/>
      <c r="GTE871" s="39"/>
      <c r="GTF871" s="39"/>
      <c r="GTG871" s="39"/>
      <c r="GTH871" s="39"/>
      <c r="GTI871" s="39"/>
      <c r="GTJ871" s="39"/>
      <c r="GTK871" s="39"/>
      <c r="GTL871" s="39"/>
      <c r="GTM871" s="39"/>
      <c r="GTN871" s="39"/>
      <c r="GTO871" s="39"/>
      <c r="GTP871" s="39"/>
      <c r="GTQ871" s="39"/>
      <c r="GTR871" s="39"/>
      <c r="GTS871" s="39"/>
      <c r="GTT871" s="39"/>
      <c r="GTU871" s="39"/>
      <c r="GTV871" s="39"/>
      <c r="GTW871" s="39"/>
      <c r="GTX871" s="39"/>
      <c r="GTY871" s="39"/>
      <c r="GTZ871" s="39"/>
      <c r="GUA871" s="39"/>
      <c r="GUB871" s="39"/>
      <c r="GUC871" s="39"/>
      <c r="GUD871" s="39"/>
      <c r="GUE871" s="39"/>
      <c r="GUF871" s="39"/>
      <c r="GUG871" s="39"/>
      <c r="GUH871" s="39"/>
      <c r="GUI871" s="39"/>
      <c r="GUJ871" s="39"/>
      <c r="GUK871" s="39"/>
      <c r="GUL871" s="39"/>
      <c r="GUM871" s="39"/>
      <c r="GUN871" s="39"/>
      <c r="GUO871" s="39"/>
      <c r="GUP871" s="39"/>
      <c r="GUQ871" s="39"/>
      <c r="GUR871" s="39"/>
      <c r="GUS871" s="39"/>
      <c r="GUT871" s="39"/>
      <c r="GUU871" s="39"/>
      <c r="GUV871" s="39"/>
      <c r="GUW871" s="39"/>
      <c r="GUX871" s="39"/>
      <c r="GUY871" s="39"/>
      <c r="GUZ871" s="39"/>
      <c r="GVA871" s="39"/>
      <c r="GVB871" s="39"/>
      <c r="GVC871" s="39"/>
      <c r="GVD871" s="39"/>
      <c r="GVE871" s="39"/>
      <c r="GVF871" s="39"/>
      <c r="GVG871" s="39"/>
      <c r="GVH871" s="39"/>
      <c r="GVI871" s="39"/>
      <c r="GVJ871" s="39"/>
      <c r="GVK871" s="39"/>
      <c r="GVL871" s="39"/>
      <c r="GVM871" s="39"/>
      <c r="GVN871" s="39"/>
      <c r="GVO871" s="39"/>
      <c r="GVP871" s="39"/>
      <c r="GVQ871" s="39"/>
      <c r="GVR871" s="39"/>
      <c r="GVS871" s="39"/>
      <c r="GVT871" s="39"/>
      <c r="GVU871" s="39"/>
      <c r="GVV871" s="39"/>
      <c r="GVW871" s="39"/>
      <c r="GVX871" s="39"/>
      <c r="GVY871" s="39"/>
      <c r="GVZ871" s="39"/>
      <c r="GWA871" s="39"/>
      <c r="GWB871" s="39"/>
      <c r="GWC871" s="39"/>
      <c r="GWD871" s="39"/>
      <c r="GWE871" s="39"/>
      <c r="GWF871" s="39"/>
      <c r="GWG871" s="39"/>
      <c r="GWH871" s="39"/>
      <c r="GWI871" s="39"/>
      <c r="GWJ871" s="39"/>
      <c r="GWK871" s="39"/>
      <c r="GWL871" s="39"/>
      <c r="GWM871" s="39"/>
      <c r="GWN871" s="39"/>
      <c r="GWO871" s="39"/>
      <c r="GWP871" s="39"/>
      <c r="GWQ871" s="39"/>
      <c r="GWR871" s="39"/>
      <c r="GWS871" s="39"/>
      <c r="GWT871" s="39"/>
      <c r="GWU871" s="39"/>
      <c r="GWV871" s="39"/>
      <c r="GWW871" s="39"/>
      <c r="GWX871" s="39"/>
      <c r="GWY871" s="39"/>
      <c r="GWZ871" s="39"/>
      <c r="GXA871" s="39"/>
      <c r="GXB871" s="39"/>
      <c r="GXC871" s="39"/>
      <c r="GXD871" s="39"/>
      <c r="GXE871" s="39"/>
      <c r="GXF871" s="39"/>
      <c r="GXG871" s="39"/>
      <c r="GXH871" s="39"/>
      <c r="GXI871" s="39"/>
      <c r="GXJ871" s="39"/>
      <c r="GXK871" s="39"/>
      <c r="GXL871" s="39"/>
      <c r="GXM871" s="39"/>
      <c r="GXN871" s="39"/>
      <c r="GXO871" s="39"/>
      <c r="GXP871" s="39"/>
      <c r="GXQ871" s="39"/>
      <c r="GXR871" s="39"/>
      <c r="GXS871" s="39"/>
      <c r="GXT871" s="39"/>
      <c r="GXU871" s="39"/>
      <c r="GXV871" s="39"/>
      <c r="GXW871" s="39"/>
      <c r="GXX871" s="39"/>
      <c r="GXY871" s="39"/>
      <c r="GXZ871" s="39"/>
      <c r="GYA871" s="39"/>
      <c r="GYB871" s="39"/>
      <c r="GYC871" s="39"/>
      <c r="GYD871" s="39"/>
      <c r="GYE871" s="39"/>
      <c r="GYF871" s="39"/>
      <c r="GYG871" s="39"/>
      <c r="GYH871" s="39"/>
      <c r="GYI871" s="39"/>
      <c r="GYJ871" s="39"/>
      <c r="GYK871" s="39"/>
      <c r="GYL871" s="39"/>
      <c r="GYM871" s="39"/>
      <c r="GYN871" s="39"/>
      <c r="GYO871" s="39"/>
      <c r="GYP871" s="39"/>
      <c r="GYQ871" s="39"/>
      <c r="GYR871" s="39"/>
      <c r="GYS871" s="39"/>
      <c r="GYT871" s="39"/>
      <c r="GYU871" s="39"/>
      <c r="GYV871" s="39"/>
      <c r="GYW871" s="39"/>
      <c r="GYX871" s="39"/>
      <c r="GYY871" s="39"/>
      <c r="GYZ871" s="39"/>
      <c r="GZA871" s="39"/>
      <c r="GZB871" s="39"/>
      <c r="GZC871" s="39"/>
      <c r="GZD871" s="39"/>
      <c r="GZE871" s="39"/>
      <c r="GZF871" s="39"/>
      <c r="GZG871" s="39"/>
      <c r="GZH871" s="39"/>
      <c r="GZI871" s="39"/>
      <c r="GZJ871" s="39"/>
      <c r="GZK871" s="39"/>
      <c r="GZL871" s="39"/>
      <c r="GZM871" s="39"/>
      <c r="GZN871" s="39"/>
      <c r="GZO871" s="39"/>
      <c r="GZP871" s="39"/>
      <c r="GZQ871" s="39"/>
      <c r="GZR871" s="39"/>
      <c r="GZS871" s="39"/>
      <c r="GZT871" s="39"/>
      <c r="GZU871" s="39"/>
      <c r="GZV871" s="39"/>
      <c r="GZW871" s="39"/>
      <c r="GZX871" s="39"/>
      <c r="GZY871" s="39"/>
      <c r="GZZ871" s="39"/>
      <c r="HAA871" s="39"/>
      <c r="HAB871" s="39"/>
      <c r="HAC871" s="39"/>
      <c r="HAD871" s="39"/>
      <c r="HAE871" s="39"/>
      <c r="HAF871" s="39"/>
      <c r="HAG871" s="39"/>
      <c r="HAH871" s="39"/>
      <c r="HAI871" s="39"/>
      <c r="HAJ871" s="39"/>
      <c r="HAK871" s="39"/>
      <c r="HAL871" s="39"/>
      <c r="HAM871" s="39"/>
      <c r="HAN871" s="39"/>
      <c r="HAO871" s="39"/>
      <c r="HAP871" s="39"/>
      <c r="HAQ871" s="39"/>
      <c r="HAR871" s="39"/>
      <c r="HAS871" s="39"/>
      <c r="HAT871" s="39"/>
      <c r="HAU871" s="39"/>
      <c r="HAV871" s="39"/>
      <c r="HAW871" s="39"/>
      <c r="HAX871" s="39"/>
      <c r="HAY871" s="39"/>
      <c r="HAZ871" s="39"/>
      <c r="HBA871" s="39"/>
      <c r="HBB871" s="39"/>
      <c r="HBC871" s="39"/>
      <c r="HBD871" s="39"/>
      <c r="HBE871" s="39"/>
      <c r="HBF871" s="39"/>
      <c r="HBG871" s="39"/>
      <c r="HBH871" s="39"/>
      <c r="HBI871" s="39"/>
      <c r="HBJ871" s="39"/>
      <c r="HBK871" s="39"/>
      <c r="HBL871" s="39"/>
      <c r="HBM871" s="39"/>
      <c r="HBN871" s="39"/>
      <c r="HBO871" s="39"/>
      <c r="HBP871" s="39"/>
      <c r="HBQ871" s="39"/>
      <c r="HBR871" s="39"/>
      <c r="HBS871" s="39"/>
      <c r="HBT871" s="39"/>
      <c r="HBU871" s="39"/>
      <c r="HBV871" s="39"/>
      <c r="HBW871" s="39"/>
      <c r="HBX871" s="39"/>
      <c r="HBY871" s="39"/>
      <c r="HBZ871" s="39"/>
      <c r="HCA871" s="39"/>
      <c r="HCB871" s="39"/>
      <c r="HCC871" s="39"/>
      <c r="HCD871" s="39"/>
      <c r="HCE871" s="39"/>
      <c r="HCF871" s="39"/>
      <c r="HCG871" s="39"/>
      <c r="HCH871" s="39"/>
      <c r="HCI871" s="39"/>
      <c r="HCJ871" s="39"/>
      <c r="HCK871" s="39"/>
      <c r="HCL871" s="39"/>
      <c r="HCM871" s="39"/>
      <c r="HCN871" s="39"/>
      <c r="HCO871" s="39"/>
      <c r="HCP871" s="39"/>
      <c r="HCQ871" s="39"/>
      <c r="HCR871" s="39"/>
      <c r="HCS871" s="39"/>
      <c r="HCT871" s="39"/>
      <c r="HCU871" s="39"/>
      <c r="HCV871" s="39"/>
      <c r="HCW871" s="39"/>
      <c r="HCX871" s="39"/>
      <c r="HCY871" s="39"/>
      <c r="HCZ871" s="39"/>
      <c r="HDA871" s="39"/>
      <c r="HDB871" s="39"/>
      <c r="HDC871" s="39"/>
      <c r="HDD871" s="39"/>
      <c r="HDE871" s="39"/>
      <c r="HDF871" s="39"/>
      <c r="HDG871" s="39"/>
      <c r="HDH871" s="39"/>
      <c r="HDI871" s="39"/>
      <c r="HDJ871" s="39"/>
      <c r="HDK871" s="39"/>
      <c r="HDL871" s="39"/>
      <c r="HDM871" s="39"/>
      <c r="HDN871" s="39"/>
      <c r="HDO871" s="39"/>
      <c r="HDP871" s="39"/>
      <c r="HDQ871" s="39"/>
      <c r="HDR871" s="39"/>
      <c r="HDS871" s="39"/>
      <c r="HDT871" s="39"/>
      <c r="HDU871" s="39"/>
      <c r="HDV871" s="39"/>
      <c r="HDW871" s="39"/>
      <c r="HDX871" s="39"/>
      <c r="HDY871" s="39"/>
      <c r="HDZ871" s="39"/>
      <c r="HEA871" s="39"/>
      <c r="HEB871" s="39"/>
      <c r="HEC871" s="39"/>
      <c r="HED871" s="39"/>
      <c r="HEE871" s="39"/>
      <c r="HEF871" s="39"/>
      <c r="HEG871" s="39"/>
      <c r="HEH871" s="39"/>
      <c r="HEI871" s="39"/>
      <c r="HEJ871" s="39"/>
      <c r="HEK871" s="39"/>
      <c r="HEL871" s="39"/>
      <c r="HEM871" s="39"/>
      <c r="HEN871" s="39"/>
      <c r="HEO871" s="39"/>
      <c r="HEP871" s="39"/>
      <c r="HEQ871" s="39"/>
      <c r="HER871" s="39"/>
      <c r="HES871" s="39"/>
      <c r="HET871" s="39"/>
      <c r="HEU871" s="39"/>
      <c r="HEV871" s="39"/>
      <c r="HEW871" s="39"/>
      <c r="HEX871" s="39"/>
      <c r="HEY871" s="39"/>
      <c r="HEZ871" s="39"/>
      <c r="HFA871" s="39"/>
      <c r="HFB871" s="39"/>
      <c r="HFC871" s="39"/>
      <c r="HFD871" s="39"/>
      <c r="HFE871" s="39"/>
      <c r="HFF871" s="39"/>
      <c r="HFG871" s="39"/>
      <c r="HFH871" s="39"/>
      <c r="HFI871" s="39"/>
      <c r="HFJ871" s="39"/>
      <c r="HFK871" s="39"/>
      <c r="HFL871" s="39"/>
      <c r="HFM871" s="39"/>
      <c r="HFN871" s="39"/>
      <c r="HFO871" s="39"/>
      <c r="HFP871" s="39"/>
      <c r="HFQ871" s="39"/>
      <c r="HFR871" s="39"/>
      <c r="HFS871" s="39"/>
      <c r="HFT871" s="39"/>
      <c r="HFU871" s="39"/>
      <c r="HFV871" s="39"/>
      <c r="HFW871" s="39"/>
      <c r="HFX871" s="39"/>
      <c r="HFY871" s="39"/>
      <c r="HFZ871" s="39"/>
      <c r="HGA871" s="39"/>
      <c r="HGB871" s="39"/>
      <c r="HGC871" s="39"/>
      <c r="HGD871" s="39"/>
      <c r="HGE871" s="39"/>
      <c r="HGF871" s="39"/>
      <c r="HGG871" s="39"/>
      <c r="HGH871" s="39"/>
      <c r="HGI871" s="39"/>
      <c r="HGJ871" s="39"/>
      <c r="HGK871" s="39"/>
      <c r="HGL871" s="39"/>
      <c r="HGM871" s="39"/>
      <c r="HGN871" s="39"/>
      <c r="HGO871" s="39"/>
      <c r="HGP871" s="39"/>
      <c r="HGQ871" s="39"/>
      <c r="HGR871" s="39"/>
      <c r="HGS871" s="39"/>
      <c r="HGT871" s="39"/>
      <c r="HGU871" s="39"/>
      <c r="HGV871" s="39"/>
      <c r="HGW871" s="39"/>
      <c r="HGX871" s="39"/>
      <c r="HGY871" s="39"/>
      <c r="HGZ871" s="39"/>
      <c r="HHA871" s="39"/>
      <c r="HHB871" s="39"/>
      <c r="HHC871" s="39"/>
      <c r="HHD871" s="39"/>
      <c r="HHE871" s="39"/>
      <c r="HHF871" s="39"/>
      <c r="HHG871" s="39"/>
      <c r="HHH871" s="39"/>
      <c r="HHI871" s="39"/>
      <c r="HHJ871" s="39"/>
      <c r="HHK871" s="39"/>
      <c r="HHL871" s="39"/>
      <c r="HHM871" s="39"/>
      <c r="HHN871" s="39"/>
      <c r="HHO871" s="39"/>
      <c r="HHP871" s="39"/>
      <c r="HHQ871" s="39"/>
      <c r="HHR871" s="39"/>
      <c r="HHS871" s="39"/>
      <c r="HHT871" s="39"/>
      <c r="HHU871" s="39"/>
      <c r="HHV871" s="39"/>
      <c r="HHW871" s="39"/>
      <c r="HHX871" s="39"/>
      <c r="HHY871" s="39"/>
      <c r="HHZ871" s="39"/>
      <c r="HIA871" s="39"/>
      <c r="HIB871" s="39"/>
      <c r="HIC871" s="39"/>
      <c r="HID871" s="39"/>
      <c r="HIE871" s="39"/>
      <c r="HIF871" s="39"/>
      <c r="HIG871" s="39"/>
      <c r="HIH871" s="39"/>
      <c r="HII871" s="39"/>
      <c r="HIJ871" s="39"/>
      <c r="HIK871" s="39"/>
      <c r="HIL871" s="39"/>
      <c r="HIM871" s="39"/>
      <c r="HIN871" s="39"/>
      <c r="HIO871" s="39"/>
      <c r="HIP871" s="39"/>
      <c r="HIQ871" s="39"/>
      <c r="HIR871" s="39"/>
      <c r="HIS871" s="39"/>
      <c r="HIT871" s="39"/>
      <c r="HIU871" s="39"/>
      <c r="HIV871" s="39"/>
      <c r="HIW871" s="39"/>
      <c r="HIX871" s="39"/>
      <c r="HIY871" s="39"/>
      <c r="HIZ871" s="39"/>
      <c r="HJA871" s="39"/>
      <c r="HJB871" s="39"/>
      <c r="HJC871" s="39"/>
      <c r="HJD871" s="39"/>
      <c r="HJE871" s="39"/>
      <c r="HJF871" s="39"/>
      <c r="HJG871" s="39"/>
      <c r="HJH871" s="39"/>
      <c r="HJI871" s="39"/>
      <c r="HJJ871" s="39"/>
      <c r="HJK871" s="39"/>
      <c r="HJL871" s="39"/>
      <c r="HJM871" s="39"/>
      <c r="HJN871" s="39"/>
      <c r="HJO871" s="39"/>
      <c r="HJP871" s="39"/>
      <c r="HJQ871" s="39"/>
      <c r="HJR871" s="39"/>
      <c r="HJS871" s="39"/>
      <c r="HJT871" s="39"/>
      <c r="HJU871" s="39"/>
      <c r="HJV871" s="39"/>
      <c r="HJW871" s="39"/>
      <c r="HJX871" s="39"/>
      <c r="HJY871" s="39"/>
      <c r="HJZ871" s="39"/>
      <c r="HKA871" s="39"/>
      <c r="HKB871" s="39"/>
      <c r="HKC871" s="39"/>
      <c r="HKD871" s="39"/>
      <c r="HKE871" s="39"/>
      <c r="HKF871" s="39"/>
      <c r="HKG871" s="39"/>
      <c r="HKH871" s="39"/>
      <c r="HKI871" s="39"/>
      <c r="HKJ871" s="39"/>
      <c r="HKK871" s="39"/>
      <c r="HKL871" s="39"/>
      <c r="HKM871" s="39"/>
      <c r="HKN871" s="39"/>
      <c r="HKO871" s="39"/>
      <c r="HKP871" s="39"/>
      <c r="HKQ871" s="39"/>
      <c r="HKR871" s="39"/>
      <c r="HKS871" s="39"/>
      <c r="HKT871" s="39"/>
      <c r="HKU871" s="39"/>
      <c r="HKV871" s="39"/>
      <c r="HKW871" s="39"/>
      <c r="HKX871" s="39"/>
      <c r="HKY871" s="39"/>
      <c r="HKZ871" s="39"/>
      <c r="HLA871" s="39"/>
      <c r="HLB871" s="39"/>
      <c r="HLC871" s="39"/>
      <c r="HLD871" s="39"/>
      <c r="HLE871" s="39"/>
      <c r="HLF871" s="39"/>
      <c r="HLG871" s="39"/>
      <c r="HLH871" s="39"/>
      <c r="HLI871" s="39"/>
      <c r="HLJ871" s="39"/>
      <c r="HLK871" s="39"/>
      <c r="HLL871" s="39"/>
      <c r="HLM871" s="39"/>
      <c r="HLN871" s="39"/>
      <c r="HLO871" s="39"/>
      <c r="HLP871" s="39"/>
      <c r="HLQ871" s="39"/>
      <c r="HLR871" s="39"/>
      <c r="HLS871" s="39"/>
      <c r="HLT871" s="39"/>
      <c r="HLU871" s="39"/>
      <c r="HLV871" s="39"/>
      <c r="HLW871" s="39"/>
      <c r="HLX871" s="39"/>
      <c r="HLY871" s="39"/>
      <c r="HLZ871" s="39"/>
      <c r="HMA871" s="39"/>
      <c r="HMB871" s="39"/>
      <c r="HMC871" s="39"/>
      <c r="HMD871" s="39"/>
      <c r="HME871" s="39"/>
      <c r="HMF871" s="39"/>
      <c r="HMG871" s="39"/>
      <c r="HMH871" s="39"/>
      <c r="HMI871" s="39"/>
      <c r="HMJ871" s="39"/>
      <c r="HMK871" s="39"/>
      <c r="HML871" s="39"/>
      <c r="HMM871" s="39"/>
      <c r="HMN871" s="39"/>
      <c r="HMO871" s="39"/>
      <c r="HMP871" s="39"/>
      <c r="HMQ871" s="39"/>
      <c r="HMR871" s="39"/>
      <c r="HMS871" s="39"/>
      <c r="HMT871" s="39"/>
      <c r="HMU871" s="39"/>
      <c r="HMV871" s="39"/>
      <c r="HMW871" s="39"/>
      <c r="HMX871" s="39"/>
      <c r="HMY871" s="39"/>
      <c r="HMZ871" s="39"/>
      <c r="HNA871" s="39"/>
      <c r="HNB871" s="39"/>
      <c r="HNC871" s="39"/>
      <c r="HND871" s="39"/>
      <c r="HNE871" s="39"/>
      <c r="HNF871" s="39"/>
      <c r="HNG871" s="39"/>
      <c r="HNH871" s="39"/>
      <c r="HNI871" s="39"/>
      <c r="HNJ871" s="39"/>
      <c r="HNK871" s="39"/>
      <c r="HNL871" s="39"/>
      <c r="HNM871" s="39"/>
      <c r="HNN871" s="39"/>
      <c r="HNO871" s="39"/>
      <c r="HNP871" s="39"/>
      <c r="HNQ871" s="39"/>
      <c r="HNR871" s="39"/>
      <c r="HNS871" s="39"/>
      <c r="HNT871" s="39"/>
      <c r="HNU871" s="39"/>
      <c r="HNV871" s="39"/>
      <c r="HNW871" s="39"/>
      <c r="HNX871" s="39"/>
      <c r="HNY871" s="39"/>
      <c r="HNZ871" s="39"/>
      <c r="HOA871" s="39"/>
      <c r="HOB871" s="39"/>
      <c r="HOC871" s="39"/>
      <c r="HOD871" s="39"/>
      <c r="HOE871" s="39"/>
      <c r="HOF871" s="39"/>
      <c r="HOG871" s="39"/>
      <c r="HOH871" s="39"/>
      <c r="HOI871" s="39"/>
      <c r="HOJ871" s="39"/>
      <c r="HOK871" s="39"/>
      <c r="HOL871" s="39"/>
      <c r="HOM871" s="39"/>
      <c r="HON871" s="39"/>
      <c r="HOO871" s="39"/>
      <c r="HOP871" s="39"/>
      <c r="HOQ871" s="39"/>
      <c r="HOR871" s="39"/>
      <c r="HOS871" s="39"/>
      <c r="HOT871" s="39"/>
      <c r="HOU871" s="39"/>
      <c r="HOV871" s="39"/>
      <c r="HOW871" s="39"/>
      <c r="HOX871" s="39"/>
      <c r="HOY871" s="39"/>
      <c r="HOZ871" s="39"/>
      <c r="HPA871" s="39"/>
      <c r="HPB871" s="39"/>
      <c r="HPC871" s="39"/>
      <c r="HPD871" s="39"/>
      <c r="HPE871" s="39"/>
      <c r="HPF871" s="39"/>
      <c r="HPG871" s="39"/>
      <c r="HPH871" s="39"/>
      <c r="HPI871" s="39"/>
      <c r="HPJ871" s="39"/>
      <c r="HPK871" s="39"/>
      <c r="HPL871" s="39"/>
      <c r="HPM871" s="39"/>
      <c r="HPN871" s="39"/>
      <c r="HPO871" s="39"/>
      <c r="HPP871" s="39"/>
      <c r="HPQ871" s="39"/>
      <c r="HPR871" s="39"/>
      <c r="HPS871" s="39"/>
      <c r="HPT871" s="39"/>
      <c r="HPU871" s="39"/>
      <c r="HPV871" s="39"/>
      <c r="HPW871" s="39"/>
      <c r="HPX871" s="39"/>
      <c r="HPY871" s="39"/>
      <c r="HPZ871" s="39"/>
      <c r="HQA871" s="39"/>
      <c r="HQB871" s="39"/>
      <c r="HQC871" s="39"/>
      <c r="HQD871" s="39"/>
      <c r="HQE871" s="39"/>
      <c r="HQF871" s="39"/>
      <c r="HQG871" s="39"/>
      <c r="HQH871" s="39"/>
      <c r="HQI871" s="39"/>
      <c r="HQJ871" s="39"/>
      <c r="HQK871" s="39"/>
      <c r="HQL871" s="39"/>
      <c r="HQM871" s="39"/>
      <c r="HQN871" s="39"/>
      <c r="HQO871" s="39"/>
      <c r="HQP871" s="39"/>
      <c r="HQQ871" s="39"/>
      <c r="HQR871" s="39"/>
      <c r="HQS871" s="39"/>
      <c r="HQT871" s="39"/>
      <c r="HQU871" s="39"/>
      <c r="HQV871" s="39"/>
      <c r="HQW871" s="39"/>
      <c r="HQX871" s="39"/>
      <c r="HQY871" s="39"/>
      <c r="HQZ871" s="39"/>
      <c r="HRA871" s="39"/>
      <c r="HRB871" s="39"/>
      <c r="HRC871" s="39"/>
      <c r="HRD871" s="39"/>
      <c r="HRE871" s="39"/>
      <c r="HRF871" s="39"/>
      <c r="HRG871" s="39"/>
      <c r="HRH871" s="39"/>
      <c r="HRI871" s="39"/>
      <c r="HRJ871" s="39"/>
      <c r="HRK871" s="39"/>
      <c r="HRL871" s="39"/>
      <c r="HRM871" s="39"/>
      <c r="HRN871" s="39"/>
      <c r="HRO871" s="39"/>
      <c r="HRP871" s="39"/>
      <c r="HRQ871" s="39"/>
      <c r="HRR871" s="39"/>
      <c r="HRS871" s="39"/>
      <c r="HRT871" s="39"/>
      <c r="HRU871" s="39"/>
      <c r="HRV871" s="39"/>
      <c r="HRW871" s="39"/>
      <c r="HRX871" s="39"/>
      <c r="HRY871" s="39"/>
      <c r="HRZ871" s="39"/>
      <c r="HSA871" s="39"/>
      <c r="HSB871" s="39"/>
      <c r="HSC871" s="39"/>
      <c r="HSD871" s="39"/>
      <c r="HSE871" s="39"/>
      <c r="HSF871" s="39"/>
      <c r="HSG871" s="39"/>
      <c r="HSH871" s="39"/>
      <c r="HSI871" s="39"/>
      <c r="HSJ871" s="39"/>
      <c r="HSK871" s="39"/>
      <c r="HSL871" s="39"/>
      <c r="HSM871" s="39"/>
      <c r="HSN871" s="39"/>
      <c r="HSO871" s="39"/>
      <c r="HSP871" s="39"/>
      <c r="HSQ871" s="39"/>
      <c r="HSR871" s="39"/>
      <c r="HSS871" s="39"/>
      <c r="HST871" s="39"/>
      <c r="HSU871" s="39"/>
      <c r="HSV871" s="39"/>
      <c r="HSW871" s="39"/>
      <c r="HSX871" s="39"/>
      <c r="HSY871" s="39"/>
      <c r="HSZ871" s="39"/>
      <c r="HTA871" s="39"/>
      <c r="HTB871" s="39"/>
      <c r="HTC871" s="39"/>
      <c r="HTD871" s="39"/>
      <c r="HTE871" s="39"/>
      <c r="HTF871" s="39"/>
      <c r="HTG871" s="39"/>
      <c r="HTH871" s="39"/>
      <c r="HTI871" s="39"/>
      <c r="HTJ871" s="39"/>
      <c r="HTK871" s="39"/>
      <c r="HTL871" s="39"/>
      <c r="HTM871" s="39"/>
      <c r="HTN871" s="39"/>
      <c r="HTO871" s="39"/>
      <c r="HTP871" s="39"/>
      <c r="HTQ871" s="39"/>
      <c r="HTR871" s="39"/>
      <c r="HTS871" s="39"/>
      <c r="HTT871" s="39"/>
      <c r="HTU871" s="39"/>
      <c r="HTV871" s="39"/>
      <c r="HTW871" s="39"/>
      <c r="HTX871" s="39"/>
      <c r="HTY871" s="39"/>
      <c r="HTZ871" s="39"/>
      <c r="HUA871" s="39"/>
      <c r="HUB871" s="39"/>
      <c r="HUC871" s="39"/>
      <c r="HUD871" s="39"/>
      <c r="HUE871" s="39"/>
      <c r="HUF871" s="39"/>
      <c r="HUG871" s="39"/>
      <c r="HUH871" s="39"/>
      <c r="HUI871" s="39"/>
      <c r="HUJ871" s="39"/>
      <c r="HUK871" s="39"/>
      <c r="HUL871" s="39"/>
      <c r="HUM871" s="39"/>
      <c r="HUN871" s="39"/>
      <c r="HUO871" s="39"/>
      <c r="HUP871" s="39"/>
      <c r="HUQ871" s="39"/>
      <c r="HUR871" s="39"/>
      <c r="HUS871" s="39"/>
      <c r="HUT871" s="39"/>
      <c r="HUU871" s="39"/>
      <c r="HUV871" s="39"/>
      <c r="HUW871" s="39"/>
      <c r="HUX871" s="39"/>
      <c r="HUY871" s="39"/>
      <c r="HUZ871" s="39"/>
      <c r="HVA871" s="39"/>
      <c r="HVB871" s="39"/>
      <c r="HVC871" s="39"/>
      <c r="HVD871" s="39"/>
      <c r="HVE871" s="39"/>
      <c r="HVF871" s="39"/>
      <c r="HVG871" s="39"/>
      <c r="HVH871" s="39"/>
      <c r="HVI871" s="39"/>
      <c r="HVJ871" s="39"/>
      <c r="HVK871" s="39"/>
      <c r="HVL871" s="39"/>
      <c r="HVM871" s="39"/>
      <c r="HVN871" s="39"/>
      <c r="HVO871" s="39"/>
      <c r="HVP871" s="39"/>
      <c r="HVQ871" s="39"/>
      <c r="HVR871" s="39"/>
      <c r="HVS871" s="39"/>
      <c r="HVT871" s="39"/>
      <c r="HVU871" s="39"/>
      <c r="HVV871" s="39"/>
      <c r="HVW871" s="39"/>
      <c r="HVX871" s="39"/>
      <c r="HVY871" s="39"/>
      <c r="HVZ871" s="39"/>
      <c r="HWA871" s="39"/>
      <c r="HWB871" s="39"/>
      <c r="HWC871" s="39"/>
      <c r="HWD871" s="39"/>
      <c r="HWE871" s="39"/>
      <c r="HWF871" s="39"/>
      <c r="HWG871" s="39"/>
      <c r="HWH871" s="39"/>
      <c r="HWI871" s="39"/>
      <c r="HWJ871" s="39"/>
      <c r="HWK871" s="39"/>
      <c r="HWL871" s="39"/>
      <c r="HWM871" s="39"/>
      <c r="HWN871" s="39"/>
      <c r="HWO871" s="39"/>
      <c r="HWP871" s="39"/>
      <c r="HWQ871" s="39"/>
      <c r="HWR871" s="39"/>
      <c r="HWS871" s="39"/>
      <c r="HWT871" s="39"/>
      <c r="HWU871" s="39"/>
      <c r="HWV871" s="39"/>
      <c r="HWW871" s="39"/>
      <c r="HWX871" s="39"/>
      <c r="HWY871" s="39"/>
      <c r="HWZ871" s="39"/>
      <c r="HXA871" s="39"/>
      <c r="HXB871" s="39"/>
      <c r="HXC871" s="39"/>
      <c r="HXD871" s="39"/>
      <c r="HXE871" s="39"/>
      <c r="HXF871" s="39"/>
      <c r="HXG871" s="39"/>
      <c r="HXH871" s="39"/>
      <c r="HXI871" s="39"/>
      <c r="HXJ871" s="39"/>
      <c r="HXK871" s="39"/>
      <c r="HXL871" s="39"/>
      <c r="HXM871" s="39"/>
      <c r="HXN871" s="39"/>
      <c r="HXO871" s="39"/>
      <c r="HXP871" s="39"/>
      <c r="HXQ871" s="39"/>
      <c r="HXR871" s="39"/>
      <c r="HXS871" s="39"/>
      <c r="HXT871" s="39"/>
      <c r="HXU871" s="39"/>
      <c r="HXV871" s="39"/>
      <c r="HXW871" s="39"/>
      <c r="HXX871" s="39"/>
      <c r="HXY871" s="39"/>
      <c r="HXZ871" s="39"/>
      <c r="HYA871" s="39"/>
      <c r="HYB871" s="39"/>
      <c r="HYC871" s="39"/>
      <c r="HYD871" s="39"/>
      <c r="HYE871" s="39"/>
      <c r="HYF871" s="39"/>
      <c r="HYG871" s="39"/>
      <c r="HYH871" s="39"/>
      <c r="HYI871" s="39"/>
      <c r="HYJ871" s="39"/>
      <c r="HYK871" s="39"/>
      <c r="HYL871" s="39"/>
      <c r="HYM871" s="39"/>
      <c r="HYN871" s="39"/>
      <c r="HYO871" s="39"/>
      <c r="HYP871" s="39"/>
      <c r="HYQ871" s="39"/>
      <c r="HYR871" s="39"/>
      <c r="HYS871" s="39"/>
      <c r="HYT871" s="39"/>
      <c r="HYU871" s="39"/>
      <c r="HYV871" s="39"/>
      <c r="HYW871" s="39"/>
      <c r="HYX871" s="39"/>
      <c r="HYY871" s="39"/>
      <c r="HYZ871" s="39"/>
      <c r="HZA871" s="39"/>
      <c r="HZB871" s="39"/>
      <c r="HZC871" s="39"/>
      <c r="HZD871" s="39"/>
      <c r="HZE871" s="39"/>
      <c r="HZF871" s="39"/>
      <c r="HZG871" s="39"/>
      <c r="HZH871" s="39"/>
      <c r="HZI871" s="39"/>
      <c r="HZJ871" s="39"/>
      <c r="HZK871" s="39"/>
      <c r="HZL871" s="39"/>
      <c r="HZM871" s="39"/>
      <c r="HZN871" s="39"/>
      <c r="HZO871" s="39"/>
      <c r="HZP871" s="39"/>
      <c r="HZQ871" s="39"/>
      <c r="HZR871" s="39"/>
      <c r="HZS871" s="39"/>
      <c r="HZT871" s="39"/>
      <c r="HZU871" s="39"/>
      <c r="HZV871" s="39"/>
      <c r="HZW871" s="39"/>
      <c r="HZX871" s="39"/>
      <c r="HZY871" s="39"/>
      <c r="HZZ871" s="39"/>
      <c r="IAA871" s="39"/>
      <c r="IAB871" s="39"/>
      <c r="IAC871" s="39"/>
      <c r="IAD871" s="39"/>
      <c r="IAE871" s="39"/>
      <c r="IAF871" s="39"/>
      <c r="IAG871" s="39"/>
      <c r="IAH871" s="39"/>
      <c r="IAI871" s="39"/>
      <c r="IAJ871" s="39"/>
      <c r="IAK871" s="39"/>
      <c r="IAL871" s="39"/>
      <c r="IAM871" s="39"/>
      <c r="IAN871" s="39"/>
      <c r="IAO871" s="39"/>
      <c r="IAP871" s="39"/>
      <c r="IAQ871" s="39"/>
      <c r="IAR871" s="39"/>
      <c r="IAS871" s="39"/>
      <c r="IAT871" s="39"/>
      <c r="IAU871" s="39"/>
      <c r="IAV871" s="39"/>
      <c r="IAW871" s="39"/>
      <c r="IAX871" s="39"/>
      <c r="IAY871" s="39"/>
      <c r="IAZ871" s="39"/>
      <c r="IBA871" s="39"/>
      <c r="IBB871" s="39"/>
      <c r="IBC871" s="39"/>
      <c r="IBD871" s="39"/>
      <c r="IBE871" s="39"/>
      <c r="IBF871" s="39"/>
      <c r="IBG871" s="39"/>
      <c r="IBH871" s="39"/>
      <c r="IBI871" s="39"/>
      <c r="IBJ871" s="39"/>
      <c r="IBK871" s="39"/>
      <c r="IBL871" s="39"/>
      <c r="IBM871" s="39"/>
      <c r="IBN871" s="39"/>
      <c r="IBO871" s="39"/>
      <c r="IBP871" s="39"/>
      <c r="IBQ871" s="39"/>
      <c r="IBR871" s="39"/>
      <c r="IBS871" s="39"/>
      <c r="IBT871" s="39"/>
      <c r="IBU871" s="39"/>
      <c r="IBV871" s="39"/>
      <c r="IBW871" s="39"/>
      <c r="IBX871" s="39"/>
      <c r="IBY871" s="39"/>
      <c r="IBZ871" s="39"/>
      <c r="ICA871" s="39"/>
      <c r="ICB871" s="39"/>
      <c r="ICC871" s="39"/>
      <c r="ICD871" s="39"/>
      <c r="ICE871" s="39"/>
      <c r="ICF871" s="39"/>
      <c r="ICG871" s="39"/>
      <c r="ICH871" s="39"/>
      <c r="ICI871" s="39"/>
      <c r="ICJ871" s="39"/>
      <c r="ICK871" s="39"/>
      <c r="ICL871" s="39"/>
      <c r="ICM871" s="39"/>
      <c r="ICN871" s="39"/>
      <c r="ICO871" s="39"/>
      <c r="ICP871" s="39"/>
      <c r="ICQ871" s="39"/>
      <c r="ICR871" s="39"/>
      <c r="ICS871" s="39"/>
      <c r="ICT871" s="39"/>
      <c r="ICU871" s="39"/>
      <c r="ICV871" s="39"/>
      <c r="ICW871" s="39"/>
      <c r="ICX871" s="39"/>
      <c r="ICY871" s="39"/>
      <c r="ICZ871" s="39"/>
      <c r="IDA871" s="39"/>
      <c r="IDB871" s="39"/>
      <c r="IDC871" s="39"/>
      <c r="IDD871" s="39"/>
      <c r="IDE871" s="39"/>
      <c r="IDF871" s="39"/>
      <c r="IDG871" s="39"/>
      <c r="IDH871" s="39"/>
      <c r="IDI871" s="39"/>
      <c r="IDJ871" s="39"/>
      <c r="IDK871" s="39"/>
      <c r="IDL871" s="39"/>
      <c r="IDM871" s="39"/>
      <c r="IDN871" s="39"/>
      <c r="IDO871" s="39"/>
      <c r="IDP871" s="39"/>
      <c r="IDQ871" s="39"/>
      <c r="IDR871" s="39"/>
      <c r="IDS871" s="39"/>
      <c r="IDT871" s="39"/>
      <c r="IDU871" s="39"/>
      <c r="IDV871" s="39"/>
      <c r="IDW871" s="39"/>
      <c r="IDX871" s="39"/>
      <c r="IDY871" s="39"/>
      <c r="IDZ871" s="39"/>
      <c r="IEA871" s="39"/>
      <c r="IEB871" s="39"/>
      <c r="IEC871" s="39"/>
      <c r="IED871" s="39"/>
      <c r="IEE871" s="39"/>
      <c r="IEF871" s="39"/>
      <c r="IEG871" s="39"/>
      <c r="IEH871" s="39"/>
      <c r="IEI871" s="39"/>
      <c r="IEJ871" s="39"/>
      <c r="IEK871" s="39"/>
      <c r="IEL871" s="39"/>
      <c r="IEM871" s="39"/>
      <c r="IEN871" s="39"/>
      <c r="IEO871" s="39"/>
      <c r="IEP871" s="39"/>
      <c r="IEQ871" s="39"/>
      <c r="IER871" s="39"/>
      <c r="IES871" s="39"/>
      <c r="IET871" s="39"/>
      <c r="IEU871" s="39"/>
      <c r="IEV871" s="39"/>
      <c r="IEW871" s="39"/>
      <c r="IEX871" s="39"/>
      <c r="IEY871" s="39"/>
      <c r="IEZ871" s="39"/>
      <c r="IFA871" s="39"/>
      <c r="IFB871" s="39"/>
      <c r="IFC871" s="39"/>
      <c r="IFD871" s="39"/>
      <c r="IFE871" s="39"/>
      <c r="IFF871" s="39"/>
      <c r="IFG871" s="39"/>
      <c r="IFH871" s="39"/>
      <c r="IFI871" s="39"/>
      <c r="IFJ871" s="39"/>
      <c r="IFK871" s="39"/>
      <c r="IFL871" s="39"/>
      <c r="IFM871" s="39"/>
      <c r="IFN871" s="39"/>
      <c r="IFO871" s="39"/>
      <c r="IFP871" s="39"/>
      <c r="IFQ871" s="39"/>
      <c r="IFR871" s="39"/>
      <c r="IFS871" s="39"/>
      <c r="IFT871" s="39"/>
      <c r="IFU871" s="39"/>
      <c r="IFV871" s="39"/>
      <c r="IFW871" s="39"/>
      <c r="IFX871" s="39"/>
      <c r="IFY871" s="39"/>
      <c r="IFZ871" s="39"/>
      <c r="IGA871" s="39"/>
      <c r="IGB871" s="39"/>
      <c r="IGC871" s="39"/>
      <c r="IGD871" s="39"/>
      <c r="IGE871" s="39"/>
      <c r="IGF871" s="39"/>
      <c r="IGG871" s="39"/>
      <c r="IGH871" s="39"/>
      <c r="IGI871" s="39"/>
      <c r="IGJ871" s="39"/>
      <c r="IGK871" s="39"/>
      <c r="IGL871" s="39"/>
      <c r="IGM871" s="39"/>
      <c r="IGN871" s="39"/>
      <c r="IGO871" s="39"/>
      <c r="IGP871" s="39"/>
      <c r="IGQ871" s="39"/>
      <c r="IGR871" s="39"/>
      <c r="IGS871" s="39"/>
      <c r="IGT871" s="39"/>
      <c r="IGU871" s="39"/>
      <c r="IGV871" s="39"/>
      <c r="IGW871" s="39"/>
      <c r="IGX871" s="39"/>
      <c r="IGY871" s="39"/>
      <c r="IGZ871" s="39"/>
      <c r="IHA871" s="39"/>
      <c r="IHB871" s="39"/>
      <c r="IHC871" s="39"/>
      <c r="IHD871" s="39"/>
      <c r="IHE871" s="39"/>
      <c r="IHF871" s="39"/>
      <c r="IHG871" s="39"/>
      <c r="IHH871" s="39"/>
      <c r="IHI871" s="39"/>
      <c r="IHJ871" s="39"/>
      <c r="IHK871" s="39"/>
      <c r="IHL871" s="39"/>
      <c r="IHM871" s="39"/>
      <c r="IHN871" s="39"/>
      <c r="IHO871" s="39"/>
      <c r="IHP871" s="39"/>
      <c r="IHQ871" s="39"/>
      <c r="IHR871" s="39"/>
      <c r="IHS871" s="39"/>
      <c r="IHT871" s="39"/>
      <c r="IHU871" s="39"/>
      <c r="IHV871" s="39"/>
      <c r="IHW871" s="39"/>
      <c r="IHX871" s="39"/>
      <c r="IHY871" s="39"/>
      <c r="IHZ871" s="39"/>
      <c r="IIA871" s="39"/>
      <c r="IIB871" s="39"/>
      <c r="IIC871" s="39"/>
      <c r="IID871" s="39"/>
      <c r="IIE871" s="39"/>
      <c r="IIF871" s="39"/>
      <c r="IIG871" s="39"/>
      <c r="IIH871" s="39"/>
      <c r="III871" s="39"/>
      <c r="IIJ871" s="39"/>
      <c r="IIK871" s="39"/>
      <c r="IIL871" s="39"/>
      <c r="IIM871" s="39"/>
      <c r="IIN871" s="39"/>
      <c r="IIO871" s="39"/>
      <c r="IIP871" s="39"/>
      <c r="IIQ871" s="39"/>
      <c r="IIR871" s="39"/>
      <c r="IIS871" s="39"/>
      <c r="IIT871" s="39"/>
      <c r="IIU871" s="39"/>
      <c r="IIV871" s="39"/>
      <c r="IIW871" s="39"/>
      <c r="IIX871" s="39"/>
      <c r="IIY871" s="39"/>
      <c r="IIZ871" s="39"/>
      <c r="IJA871" s="39"/>
      <c r="IJB871" s="39"/>
      <c r="IJC871" s="39"/>
      <c r="IJD871" s="39"/>
      <c r="IJE871" s="39"/>
      <c r="IJF871" s="39"/>
      <c r="IJG871" s="39"/>
      <c r="IJH871" s="39"/>
      <c r="IJI871" s="39"/>
      <c r="IJJ871" s="39"/>
      <c r="IJK871" s="39"/>
      <c r="IJL871" s="39"/>
      <c r="IJM871" s="39"/>
      <c r="IJN871" s="39"/>
      <c r="IJO871" s="39"/>
      <c r="IJP871" s="39"/>
      <c r="IJQ871" s="39"/>
      <c r="IJR871" s="39"/>
      <c r="IJS871" s="39"/>
      <c r="IJT871" s="39"/>
      <c r="IJU871" s="39"/>
      <c r="IJV871" s="39"/>
      <c r="IJW871" s="39"/>
      <c r="IJX871" s="39"/>
      <c r="IJY871" s="39"/>
      <c r="IJZ871" s="39"/>
      <c r="IKA871" s="39"/>
      <c r="IKB871" s="39"/>
      <c r="IKC871" s="39"/>
      <c r="IKD871" s="39"/>
      <c r="IKE871" s="39"/>
      <c r="IKF871" s="39"/>
      <c r="IKG871" s="39"/>
      <c r="IKH871" s="39"/>
      <c r="IKI871" s="39"/>
      <c r="IKJ871" s="39"/>
      <c r="IKK871" s="39"/>
      <c r="IKL871" s="39"/>
      <c r="IKM871" s="39"/>
      <c r="IKN871" s="39"/>
      <c r="IKO871" s="39"/>
      <c r="IKP871" s="39"/>
      <c r="IKQ871" s="39"/>
      <c r="IKR871" s="39"/>
      <c r="IKS871" s="39"/>
      <c r="IKT871" s="39"/>
      <c r="IKU871" s="39"/>
      <c r="IKV871" s="39"/>
      <c r="IKW871" s="39"/>
      <c r="IKX871" s="39"/>
      <c r="IKY871" s="39"/>
      <c r="IKZ871" s="39"/>
      <c r="ILA871" s="39"/>
      <c r="ILB871" s="39"/>
      <c r="ILC871" s="39"/>
      <c r="ILD871" s="39"/>
      <c r="ILE871" s="39"/>
      <c r="ILF871" s="39"/>
      <c r="ILG871" s="39"/>
      <c r="ILH871" s="39"/>
      <c r="ILI871" s="39"/>
      <c r="ILJ871" s="39"/>
      <c r="ILK871" s="39"/>
      <c r="ILL871" s="39"/>
      <c r="ILM871" s="39"/>
      <c r="ILN871" s="39"/>
      <c r="ILO871" s="39"/>
      <c r="ILP871" s="39"/>
      <c r="ILQ871" s="39"/>
      <c r="ILR871" s="39"/>
      <c r="ILS871" s="39"/>
      <c r="ILT871" s="39"/>
      <c r="ILU871" s="39"/>
      <c r="ILV871" s="39"/>
      <c r="ILW871" s="39"/>
      <c r="ILX871" s="39"/>
      <c r="ILY871" s="39"/>
      <c r="ILZ871" s="39"/>
      <c r="IMA871" s="39"/>
      <c r="IMB871" s="39"/>
      <c r="IMC871" s="39"/>
      <c r="IMD871" s="39"/>
      <c r="IME871" s="39"/>
      <c r="IMF871" s="39"/>
      <c r="IMG871" s="39"/>
      <c r="IMH871" s="39"/>
      <c r="IMI871" s="39"/>
      <c r="IMJ871" s="39"/>
      <c r="IMK871" s="39"/>
      <c r="IML871" s="39"/>
      <c r="IMM871" s="39"/>
      <c r="IMN871" s="39"/>
      <c r="IMO871" s="39"/>
      <c r="IMP871" s="39"/>
      <c r="IMQ871" s="39"/>
      <c r="IMR871" s="39"/>
      <c r="IMS871" s="39"/>
      <c r="IMT871" s="39"/>
      <c r="IMU871" s="39"/>
      <c r="IMV871" s="39"/>
      <c r="IMW871" s="39"/>
      <c r="IMX871" s="39"/>
      <c r="IMY871" s="39"/>
      <c r="IMZ871" s="39"/>
      <c r="INA871" s="39"/>
      <c r="INB871" s="39"/>
      <c r="INC871" s="39"/>
      <c r="IND871" s="39"/>
      <c r="INE871" s="39"/>
      <c r="INF871" s="39"/>
      <c r="ING871" s="39"/>
      <c r="INH871" s="39"/>
      <c r="INI871" s="39"/>
      <c r="INJ871" s="39"/>
      <c r="INK871" s="39"/>
      <c r="INL871" s="39"/>
      <c r="INM871" s="39"/>
      <c r="INN871" s="39"/>
      <c r="INO871" s="39"/>
      <c r="INP871" s="39"/>
      <c r="INQ871" s="39"/>
      <c r="INR871" s="39"/>
      <c r="INS871" s="39"/>
      <c r="INT871" s="39"/>
      <c r="INU871" s="39"/>
      <c r="INV871" s="39"/>
      <c r="INW871" s="39"/>
      <c r="INX871" s="39"/>
      <c r="INY871" s="39"/>
      <c r="INZ871" s="39"/>
      <c r="IOA871" s="39"/>
      <c r="IOB871" s="39"/>
      <c r="IOC871" s="39"/>
      <c r="IOD871" s="39"/>
      <c r="IOE871" s="39"/>
      <c r="IOF871" s="39"/>
      <c r="IOG871" s="39"/>
      <c r="IOH871" s="39"/>
      <c r="IOI871" s="39"/>
      <c r="IOJ871" s="39"/>
      <c r="IOK871" s="39"/>
      <c r="IOL871" s="39"/>
      <c r="IOM871" s="39"/>
      <c r="ION871" s="39"/>
      <c r="IOO871" s="39"/>
      <c r="IOP871" s="39"/>
      <c r="IOQ871" s="39"/>
      <c r="IOR871" s="39"/>
      <c r="IOS871" s="39"/>
      <c r="IOT871" s="39"/>
      <c r="IOU871" s="39"/>
      <c r="IOV871" s="39"/>
      <c r="IOW871" s="39"/>
      <c r="IOX871" s="39"/>
      <c r="IOY871" s="39"/>
      <c r="IOZ871" s="39"/>
      <c r="IPA871" s="39"/>
      <c r="IPB871" s="39"/>
      <c r="IPC871" s="39"/>
      <c r="IPD871" s="39"/>
      <c r="IPE871" s="39"/>
      <c r="IPF871" s="39"/>
      <c r="IPG871" s="39"/>
      <c r="IPH871" s="39"/>
      <c r="IPI871" s="39"/>
      <c r="IPJ871" s="39"/>
      <c r="IPK871" s="39"/>
      <c r="IPL871" s="39"/>
      <c r="IPM871" s="39"/>
      <c r="IPN871" s="39"/>
      <c r="IPO871" s="39"/>
      <c r="IPP871" s="39"/>
      <c r="IPQ871" s="39"/>
      <c r="IPR871" s="39"/>
      <c r="IPS871" s="39"/>
      <c r="IPT871" s="39"/>
      <c r="IPU871" s="39"/>
      <c r="IPV871" s="39"/>
      <c r="IPW871" s="39"/>
      <c r="IPX871" s="39"/>
      <c r="IPY871" s="39"/>
      <c r="IPZ871" s="39"/>
      <c r="IQA871" s="39"/>
      <c r="IQB871" s="39"/>
      <c r="IQC871" s="39"/>
      <c r="IQD871" s="39"/>
      <c r="IQE871" s="39"/>
      <c r="IQF871" s="39"/>
      <c r="IQG871" s="39"/>
      <c r="IQH871" s="39"/>
      <c r="IQI871" s="39"/>
      <c r="IQJ871" s="39"/>
      <c r="IQK871" s="39"/>
      <c r="IQL871" s="39"/>
      <c r="IQM871" s="39"/>
      <c r="IQN871" s="39"/>
      <c r="IQO871" s="39"/>
      <c r="IQP871" s="39"/>
      <c r="IQQ871" s="39"/>
      <c r="IQR871" s="39"/>
      <c r="IQS871" s="39"/>
      <c r="IQT871" s="39"/>
      <c r="IQU871" s="39"/>
      <c r="IQV871" s="39"/>
      <c r="IQW871" s="39"/>
      <c r="IQX871" s="39"/>
      <c r="IQY871" s="39"/>
      <c r="IQZ871" s="39"/>
      <c r="IRA871" s="39"/>
      <c r="IRB871" s="39"/>
      <c r="IRC871" s="39"/>
      <c r="IRD871" s="39"/>
      <c r="IRE871" s="39"/>
      <c r="IRF871" s="39"/>
      <c r="IRG871" s="39"/>
      <c r="IRH871" s="39"/>
      <c r="IRI871" s="39"/>
      <c r="IRJ871" s="39"/>
      <c r="IRK871" s="39"/>
      <c r="IRL871" s="39"/>
      <c r="IRM871" s="39"/>
      <c r="IRN871" s="39"/>
      <c r="IRO871" s="39"/>
      <c r="IRP871" s="39"/>
      <c r="IRQ871" s="39"/>
      <c r="IRR871" s="39"/>
      <c r="IRS871" s="39"/>
      <c r="IRT871" s="39"/>
      <c r="IRU871" s="39"/>
      <c r="IRV871" s="39"/>
      <c r="IRW871" s="39"/>
      <c r="IRX871" s="39"/>
      <c r="IRY871" s="39"/>
      <c r="IRZ871" s="39"/>
      <c r="ISA871" s="39"/>
      <c r="ISB871" s="39"/>
      <c r="ISC871" s="39"/>
      <c r="ISD871" s="39"/>
      <c r="ISE871" s="39"/>
      <c r="ISF871" s="39"/>
      <c r="ISG871" s="39"/>
      <c r="ISH871" s="39"/>
      <c r="ISI871" s="39"/>
      <c r="ISJ871" s="39"/>
      <c r="ISK871" s="39"/>
      <c r="ISL871" s="39"/>
      <c r="ISM871" s="39"/>
      <c r="ISN871" s="39"/>
      <c r="ISO871" s="39"/>
      <c r="ISP871" s="39"/>
      <c r="ISQ871" s="39"/>
      <c r="ISR871" s="39"/>
      <c r="ISS871" s="39"/>
      <c r="IST871" s="39"/>
      <c r="ISU871" s="39"/>
      <c r="ISV871" s="39"/>
      <c r="ISW871" s="39"/>
      <c r="ISX871" s="39"/>
      <c r="ISY871" s="39"/>
      <c r="ISZ871" s="39"/>
      <c r="ITA871" s="39"/>
      <c r="ITB871" s="39"/>
      <c r="ITC871" s="39"/>
      <c r="ITD871" s="39"/>
      <c r="ITE871" s="39"/>
      <c r="ITF871" s="39"/>
      <c r="ITG871" s="39"/>
      <c r="ITH871" s="39"/>
      <c r="ITI871" s="39"/>
      <c r="ITJ871" s="39"/>
      <c r="ITK871" s="39"/>
      <c r="ITL871" s="39"/>
      <c r="ITM871" s="39"/>
      <c r="ITN871" s="39"/>
      <c r="ITO871" s="39"/>
      <c r="ITP871" s="39"/>
      <c r="ITQ871" s="39"/>
      <c r="ITR871" s="39"/>
      <c r="ITS871" s="39"/>
      <c r="ITT871" s="39"/>
      <c r="ITU871" s="39"/>
      <c r="ITV871" s="39"/>
      <c r="ITW871" s="39"/>
      <c r="ITX871" s="39"/>
      <c r="ITY871" s="39"/>
      <c r="ITZ871" s="39"/>
      <c r="IUA871" s="39"/>
      <c r="IUB871" s="39"/>
      <c r="IUC871" s="39"/>
      <c r="IUD871" s="39"/>
      <c r="IUE871" s="39"/>
      <c r="IUF871" s="39"/>
      <c r="IUG871" s="39"/>
      <c r="IUH871" s="39"/>
      <c r="IUI871" s="39"/>
      <c r="IUJ871" s="39"/>
      <c r="IUK871" s="39"/>
      <c r="IUL871" s="39"/>
      <c r="IUM871" s="39"/>
      <c r="IUN871" s="39"/>
      <c r="IUO871" s="39"/>
      <c r="IUP871" s="39"/>
      <c r="IUQ871" s="39"/>
      <c r="IUR871" s="39"/>
      <c r="IUS871" s="39"/>
      <c r="IUT871" s="39"/>
      <c r="IUU871" s="39"/>
      <c r="IUV871" s="39"/>
      <c r="IUW871" s="39"/>
      <c r="IUX871" s="39"/>
      <c r="IUY871" s="39"/>
      <c r="IUZ871" s="39"/>
      <c r="IVA871" s="39"/>
      <c r="IVB871" s="39"/>
      <c r="IVC871" s="39"/>
      <c r="IVD871" s="39"/>
      <c r="IVE871" s="39"/>
      <c r="IVF871" s="39"/>
      <c r="IVG871" s="39"/>
      <c r="IVH871" s="39"/>
      <c r="IVI871" s="39"/>
      <c r="IVJ871" s="39"/>
      <c r="IVK871" s="39"/>
      <c r="IVL871" s="39"/>
      <c r="IVM871" s="39"/>
      <c r="IVN871" s="39"/>
      <c r="IVO871" s="39"/>
      <c r="IVP871" s="39"/>
      <c r="IVQ871" s="39"/>
      <c r="IVR871" s="39"/>
      <c r="IVS871" s="39"/>
      <c r="IVT871" s="39"/>
      <c r="IVU871" s="39"/>
      <c r="IVV871" s="39"/>
      <c r="IVW871" s="39"/>
      <c r="IVX871" s="39"/>
      <c r="IVY871" s="39"/>
      <c r="IVZ871" s="39"/>
      <c r="IWA871" s="39"/>
      <c r="IWB871" s="39"/>
      <c r="IWC871" s="39"/>
      <c r="IWD871" s="39"/>
      <c r="IWE871" s="39"/>
      <c r="IWF871" s="39"/>
      <c r="IWG871" s="39"/>
      <c r="IWH871" s="39"/>
      <c r="IWI871" s="39"/>
      <c r="IWJ871" s="39"/>
      <c r="IWK871" s="39"/>
      <c r="IWL871" s="39"/>
      <c r="IWM871" s="39"/>
      <c r="IWN871" s="39"/>
      <c r="IWO871" s="39"/>
      <c r="IWP871" s="39"/>
      <c r="IWQ871" s="39"/>
      <c r="IWR871" s="39"/>
      <c r="IWS871" s="39"/>
      <c r="IWT871" s="39"/>
      <c r="IWU871" s="39"/>
      <c r="IWV871" s="39"/>
      <c r="IWW871" s="39"/>
      <c r="IWX871" s="39"/>
      <c r="IWY871" s="39"/>
      <c r="IWZ871" s="39"/>
      <c r="IXA871" s="39"/>
      <c r="IXB871" s="39"/>
      <c r="IXC871" s="39"/>
      <c r="IXD871" s="39"/>
      <c r="IXE871" s="39"/>
      <c r="IXF871" s="39"/>
      <c r="IXG871" s="39"/>
      <c r="IXH871" s="39"/>
      <c r="IXI871" s="39"/>
      <c r="IXJ871" s="39"/>
      <c r="IXK871" s="39"/>
      <c r="IXL871" s="39"/>
      <c r="IXM871" s="39"/>
      <c r="IXN871" s="39"/>
      <c r="IXO871" s="39"/>
      <c r="IXP871" s="39"/>
      <c r="IXQ871" s="39"/>
      <c r="IXR871" s="39"/>
      <c r="IXS871" s="39"/>
      <c r="IXT871" s="39"/>
      <c r="IXU871" s="39"/>
      <c r="IXV871" s="39"/>
      <c r="IXW871" s="39"/>
      <c r="IXX871" s="39"/>
      <c r="IXY871" s="39"/>
      <c r="IXZ871" s="39"/>
      <c r="IYA871" s="39"/>
      <c r="IYB871" s="39"/>
      <c r="IYC871" s="39"/>
      <c r="IYD871" s="39"/>
      <c r="IYE871" s="39"/>
      <c r="IYF871" s="39"/>
      <c r="IYG871" s="39"/>
      <c r="IYH871" s="39"/>
      <c r="IYI871" s="39"/>
      <c r="IYJ871" s="39"/>
      <c r="IYK871" s="39"/>
      <c r="IYL871" s="39"/>
      <c r="IYM871" s="39"/>
      <c r="IYN871" s="39"/>
      <c r="IYO871" s="39"/>
      <c r="IYP871" s="39"/>
      <c r="IYQ871" s="39"/>
      <c r="IYR871" s="39"/>
      <c r="IYS871" s="39"/>
      <c r="IYT871" s="39"/>
      <c r="IYU871" s="39"/>
      <c r="IYV871" s="39"/>
      <c r="IYW871" s="39"/>
      <c r="IYX871" s="39"/>
      <c r="IYY871" s="39"/>
      <c r="IYZ871" s="39"/>
      <c r="IZA871" s="39"/>
      <c r="IZB871" s="39"/>
      <c r="IZC871" s="39"/>
      <c r="IZD871" s="39"/>
      <c r="IZE871" s="39"/>
      <c r="IZF871" s="39"/>
      <c r="IZG871" s="39"/>
      <c r="IZH871" s="39"/>
      <c r="IZI871" s="39"/>
      <c r="IZJ871" s="39"/>
      <c r="IZK871" s="39"/>
      <c r="IZL871" s="39"/>
      <c r="IZM871" s="39"/>
      <c r="IZN871" s="39"/>
      <c r="IZO871" s="39"/>
      <c r="IZP871" s="39"/>
      <c r="IZQ871" s="39"/>
      <c r="IZR871" s="39"/>
      <c r="IZS871" s="39"/>
      <c r="IZT871" s="39"/>
      <c r="IZU871" s="39"/>
      <c r="IZV871" s="39"/>
      <c r="IZW871" s="39"/>
      <c r="IZX871" s="39"/>
      <c r="IZY871" s="39"/>
      <c r="IZZ871" s="39"/>
      <c r="JAA871" s="39"/>
      <c r="JAB871" s="39"/>
      <c r="JAC871" s="39"/>
      <c r="JAD871" s="39"/>
      <c r="JAE871" s="39"/>
      <c r="JAF871" s="39"/>
      <c r="JAG871" s="39"/>
      <c r="JAH871" s="39"/>
      <c r="JAI871" s="39"/>
      <c r="JAJ871" s="39"/>
      <c r="JAK871" s="39"/>
      <c r="JAL871" s="39"/>
      <c r="JAM871" s="39"/>
      <c r="JAN871" s="39"/>
      <c r="JAO871" s="39"/>
      <c r="JAP871" s="39"/>
      <c r="JAQ871" s="39"/>
      <c r="JAR871" s="39"/>
      <c r="JAS871" s="39"/>
      <c r="JAT871" s="39"/>
      <c r="JAU871" s="39"/>
      <c r="JAV871" s="39"/>
      <c r="JAW871" s="39"/>
      <c r="JAX871" s="39"/>
      <c r="JAY871" s="39"/>
      <c r="JAZ871" s="39"/>
      <c r="JBA871" s="39"/>
      <c r="JBB871" s="39"/>
      <c r="JBC871" s="39"/>
      <c r="JBD871" s="39"/>
      <c r="JBE871" s="39"/>
      <c r="JBF871" s="39"/>
      <c r="JBG871" s="39"/>
      <c r="JBH871" s="39"/>
      <c r="JBI871" s="39"/>
      <c r="JBJ871" s="39"/>
      <c r="JBK871" s="39"/>
      <c r="JBL871" s="39"/>
      <c r="JBM871" s="39"/>
      <c r="JBN871" s="39"/>
      <c r="JBO871" s="39"/>
      <c r="JBP871" s="39"/>
      <c r="JBQ871" s="39"/>
      <c r="JBR871" s="39"/>
      <c r="JBS871" s="39"/>
      <c r="JBT871" s="39"/>
      <c r="JBU871" s="39"/>
      <c r="JBV871" s="39"/>
      <c r="JBW871" s="39"/>
      <c r="JBX871" s="39"/>
      <c r="JBY871" s="39"/>
      <c r="JBZ871" s="39"/>
      <c r="JCA871" s="39"/>
      <c r="JCB871" s="39"/>
      <c r="JCC871" s="39"/>
      <c r="JCD871" s="39"/>
      <c r="JCE871" s="39"/>
      <c r="JCF871" s="39"/>
      <c r="JCG871" s="39"/>
      <c r="JCH871" s="39"/>
      <c r="JCI871" s="39"/>
      <c r="JCJ871" s="39"/>
      <c r="JCK871" s="39"/>
      <c r="JCL871" s="39"/>
      <c r="JCM871" s="39"/>
      <c r="JCN871" s="39"/>
      <c r="JCO871" s="39"/>
      <c r="JCP871" s="39"/>
      <c r="JCQ871" s="39"/>
      <c r="JCR871" s="39"/>
      <c r="JCS871" s="39"/>
      <c r="JCT871" s="39"/>
      <c r="JCU871" s="39"/>
      <c r="JCV871" s="39"/>
      <c r="JCW871" s="39"/>
      <c r="JCX871" s="39"/>
      <c r="JCY871" s="39"/>
      <c r="JCZ871" s="39"/>
      <c r="JDA871" s="39"/>
      <c r="JDB871" s="39"/>
      <c r="JDC871" s="39"/>
      <c r="JDD871" s="39"/>
      <c r="JDE871" s="39"/>
      <c r="JDF871" s="39"/>
      <c r="JDG871" s="39"/>
      <c r="JDH871" s="39"/>
      <c r="JDI871" s="39"/>
      <c r="JDJ871" s="39"/>
      <c r="JDK871" s="39"/>
      <c r="JDL871" s="39"/>
      <c r="JDM871" s="39"/>
      <c r="JDN871" s="39"/>
      <c r="JDO871" s="39"/>
      <c r="JDP871" s="39"/>
      <c r="JDQ871" s="39"/>
      <c r="JDR871" s="39"/>
      <c r="JDS871" s="39"/>
      <c r="JDT871" s="39"/>
      <c r="JDU871" s="39"/>
      <c r="JDV871" s="39"/>
      <c r="JDW871" s="39"/>
      <c r="JDX871" s="39"/>
      <c r="JDY871" s="39"/>
      <c r="JDZ871" s="39"/>
      <c r="JEA871" s="39"/>
      <c r="JEB871" s="39"/>
      <c r="JEC871" s="39"/>
      <c r="JED871" s="39"/>
      <c r="JEE871" s="39"/>
      <c r="JEF871" s="39"/>
      <c r="JEG871" s="39"/>
      <c r="JEH871" s="39"/>
      <c r="JEI871" s="39"/>
      <c r="JEJ871" s="39"/>
      <c r="JEK871" s="39"/>
      <c r="JEL871" s="39"/>
      <c r="JEM871" s="39"/>
      <c r="JEN871" s="39"/>
      <c r="JEO871" s="39"/>
      <c r="JEP871" s="39"/>
      <c r="JEQ871" s="39"/>
      <c r="JER871" s="39"/>
      <c r="JES871" s="39"/>
      <c r="JET871" s="39"/>
      <c r="JEU871" s="39"/>
      <c r="JEV871" s="39"/>
      <c r="JEW871" s="39"/>
      <c r="JEX871" s="39"/>
      <c r="JEY871" s="39"/>
      <c r="JEZ871" s="39"/>
      <c r="JFA871" s="39"/>
      <c r="JFB871" s="39"/>
      <c r="JFC871" s="39"/>
      <c r="JFD871" s="39"/>
      <c r="JFE871" s="39"/>
      <c r="JFF871" s="39"/>
      <c r="JFG871" s="39"/>
      <c r="JFH871" s="39"/>
      <c r="JFI871" s="39"/>
      <c r="JFJ871" s="39"/>
      <c r="JFK871" s="39"/>
      <c r="JFL871" s="39"/>
      <c r="JFM871" s="39"/>
      <c r="JFN871" s="39"/>
      <c r="JFO871" s="39"/>
      <c r="JFP871" s="39"/>
      <c r="JFQ871" s="39"/>
      <c r="JFR871" s="39"/>
      <c r="JFS871" s="39"/>
      <c r="JFT871" s="39"/>
      <c r="JFU871" s="39"/>
      <c r="JFV871" s="39"/>
      <c r="JFW871" s="39"/>
      <c r="JFX871" s="39"/>
      <c r="JFY871" s="39"/>
      <c r="JFZ871" s="39"/>
      <c r="JGA871" s="39"/>
      <c r="JGB871" s="39"/>
      <c r="JGC871" s="39"/>
      <c r="JGD871" s="39"/>
      <c r="JGE871" s="39"/>
      <c r="JGF871" s="39"/>
      <c r="JGG871" s="39"/>
      <c r="JGH871" s="39"/>
      <c r="JGI871" s="39"/>
      <c r="JGJ871" s="39"/>
      <c r="JGK871" s="39"/>
      <c r="JGL871" s="39"/>
      <c r="JGM871" s="39"/>
      <c r="JGN871" s="39"/>
      <c r="JGO871" s="39"/>
      <c r="JGP871" s="39"/>
      <c r="JGQ871" s="39"/>
      <c r="JGR871" s="39"/>
      <c r="JGS871" s="39"/>
      <c r="JGT871" s="39"/>
      <c r="JGU871" s="39"/>
      <c r="JGV871" s="39"/>
      <c r="JGW871" s="39"/>
      <c r="JGX871" s="39"/>
      <c r="JGY871" s="39"/>
      <c r="JGZ871" s="39"/>
      <c r="JHA871" s="39"/>
      <c r="JHB871" s="39"/>
      <c r="JHC871" s="39"/>
      <c r="JHD871" s="39"/>
      <c r="JHE871" s="39"/>
      <c r="JHF871" s="39"/>
      <c r="JHG871" s="39"/>
      <c r="JHH871" s="39"/>
      <c r="JHI871" s="39"/>
      <c r="JHJ871" s="39"/>
      <c r="JHK871" s="39"/>
      <c r="JHL871" s="39"/>
      <c r="JHM871" s="39"/>
      <c r="JHN871" s="39"/>
      <c r="JHO871" s="39"/>
      <c r="JHP871" s="39"/>
      <c r="JHQ871" s="39"/>
      <c r="JHR871" s="39"/>
      <c r="JHS871" s="39"/>
      <c r="JHT871" s="39"/>
      <c r="JHU871" s="39"/>
      <c r="JHV871" s="39"/>
      <c r="JHW871" s="39"/>
      <c r="JHX871" s="39"/>
      <c r="JHY871" s="39"/>
      <c r="JHZ871" s="39"/>
      <c r="JIA871" s="39"/>
      <c r="JIB871" s="39"/>
      <c r="JIC871" s="39"/>
      <c r="JID871" s="39"/>
      <c r="JIE871" s="39"/>
      <c r="JIF871" s="39"/>
      <c r="JIG871" s="39"/>
      <c r="JIH871" s="39"/>
      <c r="JII871" s="39"/>
      <c r="JIJ871" s="39"/>
      <c r="JIK871" s="39"/>
      <c r="JIL871" s="39"/>
      <c r="JIM871" s="39"/>
      <c r="JIN871" s="39"/>
      <c r="JIO871" s="39"/>
      <c r="JIP871" s="39"/>
      <c r="JIQ871" s="39"/>
      <c r="JIR871" s="39"/>
      <c r="JIS871" s="39"/>
      <c r="JIT871" s="39"/>
      <c r="JIU871" s="39"/>
      <c r="JIV871" s="39"/>
      <c r="JIW871" s="39"/>
      <c r="JIX871" s="39"/>
      <c r="JIY871" s="39"/>
      <c r="JIZ871" s="39"/>
      <c r="JJA871" s="39"/>
      <c r="JJB871" s="39"/>
      <c r="JJC871" s="39"/>
      <c r="JJD871" s="39"/>
      <c r="JJE871" s="39"/>
      <c r="JJF871" s="39"/>
      <c r="JJG871" s="39"/>
      <c r="JJH871" s="39"/>
      <c r="JJI871" s="39"/>
      <c r="JJJ871" s="39"/>
      <c r="JJK871" s="39"/>
      <c r="JJL871" s="39"/>
      <c r="JJM871" s="39"/>
      <c r="JJN871" s="39"/>
      <c r="JJO871" s="39"/>
      <c r="JJP871" s="39"/>
      <c r="JJQ871" s="39"/>
      <c r="JJR871" s="39"/>
      <c r="JJS871" s="39"/>
      <c r="JJT871" s="39"/>
      <c r="JJU871" s="39"/>
      <c r="JJV871" s="39"/>
      <c r="JJW871" s="39"/>
      <c r="JJX871" s="39"/>
      <c r="JJY871" s="39"/>
      <c r="JJZ871" s="39"/>
      <c r="JKA871" s="39"/>
      <c r="JKB871" s="39"/>
      <c r="JKC871" s="39"/>
      <c r="JKD871" s="39"/>
      <c r="JKE871" s="39"/>
      <c r="JKF871" s="39"/>
      <c r="JKG871" s="39"/>
      <c r="JKH871" s="39"/>
      <c r="JKI871" s="39"/>
      <c r="JKJ871" s="39"/>
      <c r="JKK871" s="39"/>
      <c r="JKL871" s="39"/>
      <c r="JKM871" s="39"/>
      <c r="JKN871" s="39"/>
      <c r="JKO871" s="39"/>
      <c r="JKP871" s="39"/>
      <c r="JKQ871" s="39"/>
      <c r="JKR871" s="39"/>
      <c r="JKS871" s="39"/>
      <c r="JKT871" s="39"/>
      <c r="JKU871" s="39"/>
      <c r="JKV871" s="39"/>
      <c r="JKW871" s="39"/>
      <c r="JKX871" s="39"/>
      <c r="JKY871" s="39"/>
      <c r="JKZ871" s="39"/>
      <c r="JLA871" s="39"/>
      <c r="JLB871" s="39"/>
      <c r="JLC871" s="39"/>
      <c r="JLD871" s="39"/>
      <c r="JLE871" s="39"/>
      <c r="JLF871" s="39"/>
      <c r="JLG871" s="39"/>
      <c r="JLH871" s="39"/>
      <c r="JLI871" s="39"/>
      <c r="JLJ871" s="39"/>
      <c r="JLK871" s="39"/>
      <c r="JLL871" s="39"/>
      <c r="JLM871" s="39"/>
      <c r="JLN871" s="39"/>
      <c r="JLO871" s="39"/>
      <c r="JLP871" s="39"/>
      <c r="JLQ871" s="39"/>
      <c r="JLR871" s="39"/>
      <c r="JLS871" s="39"/>
      <c r="JLT871" s="39"/>
      <c r="JLU871" s="39"/>
      <c r="JLV871" s="39"/>
      <c r="JLW871" s="39"/>
      <c r="JLX871" s="39"/>
      <c r="JLY871" s="39"/>
      <c r="JLZ871" s="39"/>
      <c r="JMA871" s="39"/>
      <c r="JMB871" s="39"/>
      <c r="JMC871" s="39"/>
      <c r="JMD871" s="39"/>
      <c r="JME871" s="39"/>
      <c r="JMF871" s="39"/>
      <c r="JMG871" s="39"/>
      <c r="JMH871" s="39"/>
      <c r="JMI871" s="39"/>
      <c r="JMJ871" s="39"/>
      <c r="JMK871" s="39"/>
      <c r="JML871" s="39"/>
      <c r="JMM871" s="39"/>
      <c r="JMN871" s="39"/>
      <c r="JMO871" s="39"/>
      <c r="JMP871" s="39"/>
      <c r="JMQ871" s="39"/>
      <c r="JMR871" s="39"/>
      <c r="JMS871" s="39"/>
      <c r="JMT871" s="39"/>
      <c r="JMU871" s="39"/>
      <c r="JMV871" s="39"/>
      <c r="JMW871" s="39"/>
      <c r="JMX871" s="39"/>
      <c r="JMY871" s="39"/>
      <c r="JMZ871" s="39"/>
      <c r="JNA871" s="39"/>
      <c r="JNB871" s="39"/>
      <c r="JNC871" s="39"/>
      <c r="JND871" s="39"/>
      <c r="JNE871" s="39"/>
      <c r="JNF871" s="39"/>
      <c r="JNG871" s="39"/>
      <c r="JNH871" s="39"/>
      <c r="JNI871" s="39"/>
      <c r="JNJ871" s="39"/>
      <c r="JNK871" s="39"/>
      <c r="JNL871" s="39"/>
      <c r="JNM871" s="39"/>
      <c r="JNN871" s="39"/>
      <c r="JNO871" s="39"/>
      <c r="JNP871" s="39"/>
      <c r="JNQ871" s="39"/>
      <c r="JNR871" s="39"/>
      <c r="JNS871" s="39"/>
      <c r="JNT871" s="39"/>
      <c r="JNU871" s="39"/>
      <c r="JNV871" s="39"/>
      <c r="JNW871" s="39"/>
      <c r="JNX871" s="39"/>
      <c r="JNY871" s="39"/>
      <c r="JNZ871" s="39"/>
      <c r="JOA871" s="39"/>
      <c r="JOB871" s="39"/>
      <c r="JOC871" s="39"/>
      <c r="JOD871" s="39"/>
      <c r="JOE871" s="39"/>
      <c r="JOF871" s="39"/>
      <c r="JOG871" s="39"/>
      <c r="JOH871" s="39"/>
      <c r="JOI871" s="39"/>
      <c r="JOJ871" s="39"/>
      <c r="JOK871" s="39"/>
      <c r="JOL871" s="39"/>
      <c r="JOM871" s="39"/>
      <c r="JON871" s="39"/>
      <c r="JOO871" s="39"/>
      <c r="JOP871" s="39"/>
      <c r="JOQ871" s="39"/>
      <c r="JOR871" s="39"/>
      <c r="JOS871" s="39"/>
      <c r="JOT871" s="39"/>
      <c r="JOU871" s="39"/>
      <c r="JOV871" s="39"/>
      <c r="JOW871" s="39"/>
      <c r="JOX871" s="39"/>
      <c r="JOY871" s="39"/>
      <c r="JOZ871" s="39"/>
      <c r="JPA871" s="39"/>
      <c r="JPB871" s="39"/>
      <c r="JPC871" s="39"/>
      <c r="JPD871" s="39"/>
      <c r="JPE871" s="39"/>
      <c r="JPF871" s="39"/>
      <c r="JPG871" s="39"/>
      <c r="JPH871" s="39"/>
      <c r="JPI871" s="39"/>
      <c r="JPJ871" s="39"/>
      <c r="JPK871" s="39"/>
      <c r="JPL871" s="39"/>
      <c r="JPM871" s="39"/>
      <c r="JPN871" s="39"/>
      <c r="JPO871" s="39"/>
      <c r="JPP871" s="39"/>
      <c r="JPQ871" s="39"/>
      <c r="JPR871" s="39"/>
      <c r="JPS871" s="39"/>
      <c r="JPT871" s="39"/>
      <c r="JPU871" s="39"/>
      <c r="JPV871" s="39"/>
      <c r="JPW871" s="39"/>
      <c r="JPX871" s="39"/>
      <c r="JPY871" s="39"/>
      <c r="JPZ871" s="39"/>
      <c r="JQA871" s="39"/>
      <c r="JQB871" s="39"/>
      <c r="JQC871" s="39"/>
      <c r="JQD871" s="39"/>
      <c r="JQE871" s="39"/>
      <c r="JQF871" s="39"/>
      <c r="JQG871" s="39"/>
      <c r="JQH871" s="39"/>
      <c r="JQI871" s="39"/>
      <c r="JQJ871" s="39"/>
      <c r="JQK871" s="39"/>
      <c r="JQL871" s="39"/>
      <c r="JQM871" s="39"/>
      <c r="JQN871" s="39"/>
      <c r="JQO871" s="39"/>
      <c r="JQP871" s="39"/>
      <c r="JQQ871" s="39"/>
      <c r="JQR871" s="39"/>
      <c r="JQS871" s="39"/>
      <c r="JQT871" s="39"/>
      <c r="JQU871" s="39"/>
      <c r="JQV871" s="39"/>
      <c r="JQW871" s="39"/>
      <c r="JQX871" s="39"/>
      <c r="JQY871" s="39"/>
      <c r="JQZ871" s="39"/>
      <c r="JRA871" s="39"/>
      <c r="JRB871" s="39"/>
      <c r="JRC871" s="39"/>
      <c r="JRD871" s="39"/>
      <c r="JRE871" s="39"/>
      <c r="JRF871" s="39"/>
      <c r="JRG871" s="39"/>
      <c r="JRH871" s="39"/>
      <c r="JRI871" s="39"/>
      <c r="JRJ871" s="39"/>
      <c r="JRK871" s="39"/>
      <c r="JRL871" s="39"/>
      <c r="JRM871" s="39"/>
      <c r="JRN871" s="39"/>
      <c r="JRO871" s="39"/>
      <c r="JRP871" s="39"/>
      <c r="JRQ871" s="39"/>
      <c r="JRR871" s="39"/>
      <c r="JRS871" s="39"/>
      <c r="JRT871" s="39"/>
      <c r="JRU871" s="39"/>
      <c r="JRV871" s="39"/>
      <c r="JRW871" s="39"/>
      <c r="JRX871" s="39"/>
      <c r="JRY871" s="39"/>
      <c r="JRZ871" s="39"/>
      <c r="JSA871" s="39"/>
      <c r="JSB871" s="39"/>
      <c r="JSC871" s="39"/>
      <c r="JSD871" s="39"/>
      <c r="JSE871" s="39"/>
      <c r="JSF871" s="39"/>
      <c r="JSG871" s="39"/>
      <c r="JSH871" s="39"/>
      <c r="JSI871" s="39"/>
      <c r="JSJ871" s="39"/>
      <c r="JSK871" s="39"/>
      <c r="JSL871" s="39"/>
      <c r="JSM871" s="39"/>
      <c r="JSN871" s="39"/>
      <c r="JSO871" s="39"/>
      <c r="JSP871" s="39"/>
      <c r="JSQ871" s="39"/>
      <c r="JSR871" s="39"/>
      <c r="JSS871" s="39"/>
      <c r="JST871" s="39"/>
      <c r="JSU871" s="39"/>
      <c r="JSV871" s="39"/>
      <c r="JSW871" s="39"/>
      <c r="JSX871" s="39"/>
      <c r="JSY871" s="39"/>
      <c r="JSZ871" s="39"/>
      <c r="JTA871" s="39"/>
      <c r="JTB871" s="39"/>
      <c r="JTC871" s="39"/>
      <c r="JTD871" s="39"/>
      <c r="JTE871" s="39"/>
      <c r="JTF871" s="39"/>
      <c r="JTG871" s="39"/>
      <c r="JTH871" s="39"/>
      <c r="JTI871" s="39"/>
      <c r="JTJ871" s="39"/>
      <c r="JTK871" s="39"/>
      <c r="JTL871" s="39"/>
      <c r="JTM871" s="39"/>
      <c r="JTN871" s="39"/>
      <c r="JTO871" s="39"/>
      <c r="JTP871" s="39"/>
      <c r="JTQ871" s="39"/>
      <c r="JTR871" s="39"/>
      <c r="JTS871" s="39"/>
      <c r="JTT871" s="39"/>
      <c r="JTU871" s="39"/>
      <c r="JTV871" s="39"/>
      <c r="JTW871" s="39"/>
      <c r="JTX871" s="39"/>
      <c r="JTY871" s="39"/>
      <c r="JTZ871" s="39"/>
      <c r="JUA871" s="39"/>
      <c r="JUB871" s="39"/>
      <c r="JUC871" s="39"/>
      <c r="JUD871" s="39"/>
      <c r="JUE871" s="39"/>
      <c r="JUF871" s="39"/>
      <c r="JUG871" s="39"/>
      <c r="JUH871" s="39"/>
      <c r="JUI871" s="39"/>
      <c r="JUJ871" s="39"/>
      <c r="JUK871" s="39"/>
      <c r="JUL871" s="39"/>
      <c r="JUM871" s="39"/>
      <c r="JUN871" s="39"/>
      <c r="JUO871" s="39"/>
      <c r="JUP871" s="39"/>
      <c r="JUQ871" s="39"/>
      <c r="JUR871" s="39"/>
      <c r="JUS871" s="39"/>
      <c r="JUT871" s="39"/>
      <c r="JUU871" s="39"/>
      <c r="JUV871" s="39"/>
      <c r="JUW871" s="39"/>
      <c r="JUX871" s="39"/>
      <c r="JUY871" s="39"/>
      <c r="JUZ871" s="39"/>
      <c r="JVA871" s="39"/>
      <c r="JVB871" s="39"/>
      <c r="JVC871" s="39"/>
      <c r="JVD871" s="39"/>
      <c r="JVE871" s="39"/>
      <c r="JVF871" s="39"/>
      <c r="JVG871" s="39"/>
      <c r="JVH871" s="39"/>
      <c r="JVI871" s="39"/>
      <c r="JVJ871" s="39"/>
      <c r="JVK871" s="39"/>
      <c r="JVL871" s="39"/>
      <c r="JVM871" s="39"/>
      <c r="JVN871" s="39"/>
      <c r="JVO871" s="39"/>
      <c r="JVP871" s="39"/>
      <c r="JVQ871" s="39"/>
      <c r="JVR871" s="39"/>
      <c r="JVS871" s="39"/>
      <c r="JVT871" s="39"/>
      <c r="JVU871" s="39"/>
      <c r="JVV871" s="39"/>
      <c r="JVW871" s="39"/>
      <c r="JVX871" s="39"/>
      <c r="JVY871" s="39"/>
      <c r="JVZ871" s="39"/>
      <c r="JWA871" s="39"/>
      <c r="JWB871" s="39"/>
      <c r="JWC871" s="39"/>
      <c r="JWD871" s="39"/>
      <c r="JWE871" s="39"/>
      <c r="JWF871" s="39"/>
      <c r="JWG871" s="39"/>
      <c r="JWH871" s="39"/>
      <c r="JWI871" s="39"/>
      <c r="JWJ871" s="39"/>
      <c r="JWK871" s="39"/>
      <c r="JWL871" s="39"/>
      <c r="JWM871" s="39"/>
      <c r="JWN871" s="39"/>
      <c r="JWO871" s="39"/>
      <c r="JWP871" s="39"/>
      <c r="JWQ871" s="39"/>
      <c r="JWR871" s="39"/>
      <c r="JWS871" s="39"/>
      <c r="JWT871" s="39"/>
      <c r="JWU871" s="39"/>
      <c r="JWV871" s="39"/>
      <c r="JWW871" s="39"/>
      <c r="JWX871" s="39"/>
      <c r="JWY871" s="39"/>
      <c r="JWZ871" s="39"/>
      <c r="JXA871" s="39"/>
      <c r="JXB871" s="39"/>
      <c r="JXC871" s="39"/>
      <c r="JXD871" s="39"/>
      <c r="JXE871" s="39"/>
      <c r="JXF871" s="39"/>
      <c r="JXG871" s="39"/>
      <c r="JXH871" s="39"/>
      <c r="JXI871" s="39"/>
      <c r="JXJ871" s="39"/>
      <c r="JXK871" s="39"/>
      <c r="JXL871" s="39"/>
      <c r="JXM871" s="39"/>
      <c r="JXN871" s="39"/>
      <c r="JXO871" s="39"/>
      <c r="JXP871" s="39"/>
      <c r="JXQ871" s="39"/>
      <c r="JXR871" s="39"/>
      <c r="JXS871" s="39"/>
      <c r="JXT871" s="39"/>
      <c r="JXU871" s="39"/>
      <c r="JXV871" s="39"/>
      <c r="JXW871" s="39"/>
      <c r="JXX871" s="39"/>
      <c r="JXY871" s="39"/>
      <c r="JXZ871" s="39"/>
      <c r="JYA871" s="39"/>
      <c r="JYB871" s="39"/>
      <c r="JYC871" s="39"/>
      <c r="JYD871" s="39"/>
      <c r="JYE871" s="39"/>
      <c r="JYF871" s="39"/>
      <c r="JYG871" s="39"/>
      <c r="JYH871" s="39"/>
      <c r="JYI871" s="39"/>
      <c r="JYJ871" s="39"/>
      <c r="JYK871" s="39"/>
      <c r="JYL871" s="39"/>
      <c r="JYM871" s="39"/>
      <c r="JYN871" s="39"/>
      <c r="JYO871" s="39"/>
      <c r="JYP871" s="39"/>
      <c r="JYQ871" s="39"/>
      <c r="JYR871" s="39"/>
      <c r="JYS871" s="39"/>
      <c r="JYT871" s="39"/>
      <c r="JYU871" s="39"/>
      <c r="JYV871" s="39"/>
      <c r="JYW871" s="39"/>
      <c r="JYX871" s="39"/>
      <c r="JYY871" s="39"/>
      <c r="JYZ871" s="39"/>
      <c r="JZA871" s="39"/>
      <c r="JZB871" s="39"/>
      <c r="JZC871" s="39"/>
      <c r="JZD871" s="39"/>
      <c r="JZE871" s="39"/>
      <c r="JZF871" s="39"/>
      <c r="JZG871" s="39"/>
      <c r="JZH871" s="39"/>
      <c r="JZI871" s="39"/>
      <c r="JZJ871" s="39"/>
      <c r="JZK871" s="39"/>
      <c r="JZL871" s="39"/>
      <c r="JZM871" s="39"/>
      <c r="JZN871" s="39"/>
      <c r="JZO871" s="39"/>
      <c r="JZP871" s="39"/>
      <c r="JZQ871" s="39"/>
      <c r="JZR871" s="39"/>
      <c r="JZS871" s="39"/>
      <c r="JZT871" s="39"/>
      <c r="JZU871" s="39"/>
      <c r="JZV871" s="39"/>
      <c r="JZW871" s="39"/>
      <c r="JZX871" s="39"/>
      <c r="JZY871" s="39"/>
      <c r="JZZ871" s="39"/>
      <c r="KAA871" s="39"/>
      <c r="KAB871" s="39"/>
      <c r="KAC871" s="39"/>
      <c r="KAD871" s="39"/>
      <c r="KAE871" s="39"/>
      <c r="KAF871" s="39"/>
      <c r="KAG871" s="39"/>
      <c r="KAH871" s="39"/>
      <c r="KAI871" s="39"/>
      <c r="KAJ871" s="39"/>
      <c r="KAK871" s="39"/>
      <c r="KAL871" s="39"/>
      <c r="KAM871" s="39"/>
      <c r="KAN871" s="39"/>
      <c r="KAO871" s="39"/>
      <c r="KAP871" s="39"/>
      <c r="KAQ871" s="39"/>
      <c r="KAR871" s="39"/>
      <c r="KAS871" s="39"/>
      <c r="KAT871" s="39"/>
      <c r="KAU871" s="39"/>
      <c r="KAV871" s="39"/>
      <c r="KAW871" s="39"/>
      <c r="KAX871" s="39"/>
      <c r="KAY871" s="39"/>
      <c r="KAZ871" s="39"/>
      <c r="KBA871" s="39"/>
      <c r="KBB871" s="39"/>
      <c r="KBC871" s="39"/>
      <c r="KBD871" s="39"/>
      <c r="KBE871" s="39"/>
      <c r="KBF871" s="39"/>
      <c r="KBG871" s="39"/>
      <c r="KBH871" s="39"/>
      <c r="KBI871" s="39"/>
      <c r="KBJ871" s="39"/>
      <c r="KBK871" s="39"/>
      <c r="KBL871" s="39"/>
      <c r="KBM871" s="39"/>
      <c r="KBN871" s="39"/>
      <c r="KBO871" s="39"/>
      <c r="KBP871" s="39"/>
      <c r="KBQ871" s="39"/>
      <c r="KBR871" s="39"/>
      <c r="KBS871" s="39"/>
      <c r="KBT871" s="39"/>
      <c r="KBU871" s="39"/>
      <c r="KBV871" s="39"/>
      <c r="KBW871" s="39"/>
      <c r="KBX871" s="39"/>
      <c r="KBY871" s="39"/>
      <c r="KBZ871" s="39"/>
      <c r="KCA871" s="39"/>
      <c r="KCB871" s="39"/>
      <c r="KCC871" s="39"/>
      <c r="KCD871" s="39"/>
      <c r="KCE871" s="39"/>
      <c r="KCF871" s="39"/>
      <c r="KCG871" s="39"/>
      <c r="KCH871" s="39"/>
      <c r="KCI871" s="39"/>
      <c r="KCJ871" s="39"/>
      <c r="KCK871" s="39"/>
      <c r="KCL871" s="39"/>
      <c r="KCM871" s="39"/>
      <c r="KCN871" s="39"/>
      <c r="KCO871" s="39"/>
      <c r="KCP871" s="39"/>
      <c r="KCQ871" s="39"/>
      <c r="KCR871" s="39"/>
      <c r="KCS871" s="39"/>
      <c r="KCT871" s="39"/>
      <c r="KCU871" s="39"/>
      <c r="KCV871" s="39"/>
      <c r="KCW871" s="39"/>
      <c r="KCX871" s="39"/>
      <c r="KCY871" s="39"/>
      <c r="KCZ871" s="39"/>
      <c r="KDA871" s="39"/>
      <c r="KDB871" s="39"/>
      <c r="KDC871" s="39"/>
      <c r="KDD871" s="39"/>
      <c r="KDE871" s="39"/>
      <c r="KDF871" s="39"/>
      <c r="KDG871" s="39"/>
      <c r="KDH871" s="39"/>
      <c r="KDI871" s="39"/>
      <c r="KDJ871" s="39"/>
      <c r="KDK871" s="39"/>
      <c r="KDL871" s="39"/>
      <c r="KDM871" s="39"/>
      <c r="KDN871" s="39"/>
      <c r="KDO871" s="39"/>
      <c r="KDP871" s="39"/>
      <c r="KDQ871" s="39"/>
      <c r="KDR871" s="39"/>
      <c r="KDS871" s="39"/>
      <c r="KDT871" s="39"/>
      <c r="KDU871" s="39"/>
      <c r="KDV871" s="39"/>
      <c r="KDW871" s="39"/>
      <c r="KDX871" s="39"/>
      <c r="KDY871" s="39"/>
      <c r="KDZ871" s="39"/>
      <c r="KEA871" s="39"/>
      <c r="KEB871" s="39"/>
      <c r="KEC871" s="39"/>
      <c r="KED871" s="39"/>
      <c r="KEE871" s="39"/>
      <c r="KEF871" s="39"/>
      <c r="KEG871" s="39"/>
      <c r="KEH871" s="39"/>
      <c r="KEI871" s="39"/>
      <c r="KEJ871" s="39"/>
      <c r="KEK871" s="39"/>
      <c r="KEL871" s="39"/>
      <c r="KEM871" s="39"/>
      <c r="KEN871" s="39"/>
      <c r="KEO871" s="39"/>
      <c r="KEP871" s="39"/>
      <c r="KEQ871" s="39"/>
      <c r="KER871" s="39"/>
      <c r="KES871" s="39"/>
      <c r="KET871" s="39"/>
      <c r="KEU871" s="39"/>
      <c r="KEV871" s="39"/>
      <c r="KEW871" s="39"/>
      <c r="KEX871" s="39"/>
      <c r="KEY871" s="39"/>
      <c r="KEZ871" s="39"/>
      <c r="KFA871" s="39"/>
      <c r="KFB871" s="39"/>
      <c r="KFC871" s="39"/>
      <c r="KFD871" s="39"/>
      <c r="KFE871" s="39"/>
      <c r="KFF871" s="39"/>
      <c r="KFG871" s="39"/>
      <c r="KFH871" s="39"/>
      <c r="KFI871" s="39"/>
      <c r="KFJ871" s="39"/>
      <c r="KFK871" s="39"/>
      <c r="KFL871" s="39"/>
      <c r="KFM871" s="39"/>
      <c r="KFN871" s="39"/>
      <c r="KFO871" s="39"/>
      <c r="KFP871" s="39"/>
      <c r="KFQ871" s="39"/>
      <c r="KFR871" s="39"/>
      <c r="KFS871" s="39"/>
      <c r="KFT871" s="39"/>
      <c r="KFU871" s="39"/>
      <c r="KFV871" s="39"/>
      <c r="KFW871" s="39"/>
      <c r="KFX871" s="39"/>
      <c r="KFY871" s="39"/>
      <c r="KFZ871" s="39"/>
      <c r="KGA871" s="39"/>
      <c r="KGB871" s="39"/>
      <c r="KGC871" s="39"/>
      <c r="KGD871" s="39"/>
      <c r="KGE871" s="39"/>
      <c r="KGF871" s="39"/>
      <c r="KGG871" s="39"/>
      <c r="KGH871" s="39"/>
      <c r="KGI871" s="39"/>
      <c r="KGJ871" s="39"/>
      <c r="KGK871" s="39"/>
      <c r="KGL871" s="39"/>
      <c r="KGM871" s="39"/>
      <c r="KGN871" s="39"/>
      <c r="KGO871" s="39"/>
      <c r="KGP871" s="39"/>
      <c r="KGQ871" s="39"/>
      <c r="KGR871" s="39"/>
      <c r="KGS871" s="39"/>
      <c r="KGT871" s="39"/>
      <c r="KGU871" s="39"/>
      <c r="KGV871" s="39"/>
      <c r="KGW871" s="39"/>
      <c r="KGX871" s="39"/>
      <c r="KGY871" s="39"/>
      <c r="KGZ871" s="39"/>
      <c r="KHA871" s="39"/>
      <c r="KHB871" s="39"/>
      <c r="KHC871" s="39"/>
      <c r="KHD871" s="39"/>
      <c r="KHE871" s="39"/>
      <c r="KHF871" s="39"/>
      <c r="KHG871" s="39"/>
      <c r="KHH871" s="39"/>
      <c r="KHI871" s="39"/>
      <c r="KHJ871" s="39"/>
      <c r="KHK871" s="39"/>
      <c r="KHL871" s="39"/>
      <c r="KHM871" s="39"/>
      <c r="KHN871" s="39"/>
      <c r="KHO871" s="39"/>
      <c r="KHP871" s="39"/>
      <c r="KHQ871" s="39"/>
      <c r="KHR871" s="39"/>
      <c r="KHS871" s="39"/>
      <c r="KHT871" s="39"/>
      <c r="KHU871" s="39"/>
      <c r="KHV871" s="39"/>
      <c r="KHW871" s="39"/>
      <c r="KHX871" s="39"/>
      <c r="KHY871" s="39"/>
      <c r="KHZ871" s="39"/>
      <c r="KIA871" s="39"/>
      <c r="KIB871" s="39"/>
      <c r="KIC871" s="39"/>
      <c r="KID871" s="39"/>
      <c r="KIE871" s="39"/>
      <c r="KIF871" s="39"/>
      <c r="KIG871" s="39"/>
      <c r="KIH871" s="39"/>
      <c r="KII871" s="39"/>
      <c r="KIJ871" s="39"/>
      <c r="KIK871" s="39"/>
      <c r="KIL871" s="39"/>
      <c r="KIM871" s="39"/>
      <c r="KIN871" s="39"/>
      <c r="KIO871" s="39"/>
      <c r="KIP871" s="39"/>
      <c r="KIQ871" s="39"/>
      <c r="KIR871" s="39"/>
      <c r="KIS871" s="39"/>
      <c r="KIT871" s="39"/>
      <c r="KIU871" s="39"/>
      <c r="KIV871" s="39"/>
      <c r="KIW871" s="39"/>
      <c r="KIX871" s="39"/>
      <c r="KIY871" s="39"/>
      <c r="KIZ871" s="39"/>
      <c r="KJA871" s="39"/>
      <c r="KJB871" s="39"/>
      <c r="KJC871" s="39"/>
      <c r="KJD871" s="39"/>
      <c r="KJE871" s="39"/>
      <c r="KJF871" s="39"/>
      <c r="KJG871" s="39"/>
      <c r="KJH871" s="39"/>
      <c r="KJI871" s="39"/>
      <c r="KJJ871" s="39"/>
      <c r="KJK871" s="39"/>
      <c r="KJL871" s="39"/>
      <c r="KJM871" s="39"/>
      <c r="KJN871" s="39"/>
      <c r="KJO871" s="39"/>
      <c r="KJP871" s="39"/>
      <c r="KJQ871" s="39"/>
      <c r="KJR871" s="39"/>
      <c r="KJS871" s="39"/>
      <c r="KJT871" s="39"/>
      <c r="KJU871" s="39"/>
      <c r="KJV871" s="39"/>
      <c r="KJW871" s="39"/>
      <c r="KJX871" s="39"/>
      <c r="KJY871" s="39"/>
      <c r="KJZ871" s="39"/>
      <c r="KKA871" s="39"/>
      <c r="KKB871" s="39"/>
      <c r="KKC871" s="39"/>
      <c r="KKD871" s="39"/>
      <c r="KKE871" s="39"/>
      <c r="KKF871" s="39"/>
      <c r="KKG871" s="39"/>
      <c r="KKH871" s="39"/>
      <c r="KKI871" s="39"/>
      <c r="KKJ871" s="39"/>
      <c r="KKK871" s="39"/>
      <c r="KKL871" s="39"/>
      <c r="KKM871" s="39"/>
      <c r="KKN871" s="39"/>
      <c r="KKO871" s="39"/>
      <c r="KKP871" s="39"/>
      <c r="KKQ871" s="39"/>
      <c r="KKR871" s="39"/>
      <c r="KKS871" s="39"/>
      <c r="KKT871" s="39"/>
      <c r="KKU871" s="39"/>
      <c r="KKV871" s="39"/>
      <c r="KKW871" s="39"/>
      <c r="KKX871" s="39"/>
      <c r="KKY871" s="39"/>
      <c r="KKZ871" s="39"/>
      <c r="KLA871" s="39"/>
      <c r="KLB871" s="39"/>
      <c r="KLC871" s="39"/>
      <c r="KLD871" s="39"/>
      <c r="KLE871" s="39"/>
      <c r="KLF871" s="39"/>
      <c r="KLG871" s="39"/>
      <c r="KLH871" s="39"/>
      <c r="KLI871" s="39"/>
      <c r="KLJ871" s="39"/>
      <c r="KLK871" s="39"/>
      <c r="KLL871" s="39"/>
      <c r="KLM871" s="39"/>
      <c r="KLN871" s="39"/>
      <c r="KLO871" s="39"/>
      <c r="KLP871" s="39"/>
      <c r="KLQ871" s="39"/>
      <c r="KLR871" s="39"/>
      <c r="KLS871" s="39"/>
      <c r="KLT871" s="39"/>
      <c r="KLU871" s="39"/>
      <c r="KLV871" s="39"/>
      <c r="KLW871" s="39"/>
      <c r="KLX871" s="39"/>
      <c r="KLY871" s="39"/>
      <c r="KLZ871" s="39"/>
      <c r="KMA871" s="39"/>
      <c r="KMB871" s="39"/>
      <c r="KMC871" s="39"/>
      <c r="KMD871" s="39"/>
      <c r="KME871" s="39"/>
      <c r="KMF871" s="39"/>
      <c r="KMG871" s="39"/>
      <c r="KMH871" s="39"/>
      <c r="KMI871" s="39"/>
      <c r="KMJ871" s="39"/>
      <c r="KMK871" s="39"/>
      <c r="KML871" s="39"/>
      <c r="KMM871" s="39"/>
      <c r="KMN871" s="39"/>
      <c r="KMO871" s="39"/>
      <c r="KMP871" s="39"/>
      <c r="KMQ871" s="39"/>
      <c r="KMR871" s="39"/>
      <c r="KMS871" s="39"/>
      <c r="KMT871" s="39"/>
      <c r="KMU871" s="39"/>
      <c r="KMV871" s="39"/>
      <c r="KMW871" s="39"/>
      <c r="KMX871" s="39"/>
      <c r="KMY871" s="39"/>
      <c r="KMZ871" s="39"/>
      <c r="KNA871" s="39"/>
      <c r="KNB871" s="39"/>
      <c r="KNC871" s="39"/>
      <c r="KND871" s="39"/>
      <c r="KNE871" s="39"/>
      <c r="KNF871" s="39"/>
      <c r="KNG871" s="39"/>
      <c r="KNH871" s="39"/>
      <c r="KNI871" s="39"/>
      <c r="KNJ871" s="39"/>
      <c r="KNK871" s="39"/>
      <c r="KNL871" s="39"/>
      <c r="KNM871" s="39"/>
      <c r="KNN871" s="39"/>
      <c r="KNO871" s="39"/>
      <c r="KNP871" s="39"/>
      <c r="KNQ871" s="39"/>
      <c r="KNR871" s="39"/>
      <c r="KNS871" s="39"/>
      <c r="KNT871" s="39"/>
      <c r="KNU871" s="39"/>
      <c r="KNV871" s="39"/>
      <c r="KNW871" s="39"/>
      <c r="KNX871" s="39"/>
      <c r="KNY871" s="39"/>
      <c r="KNZ871" s="39"/>
      <c r="KOA871" s="39"/>
      <c r="KOB871" s="39"/>
      <c r="KOC871" s="39"/>
      <c r="KOD871" s="39"/>
      <c r="KOE871" s="39"/>
      <c r="KOF871" s="39"/>
      <c r="KOG871" s="39"/>
      <c r="KOH871" s="39"/>
      <c r="KOI871" s="39"/>
      <c r="KOJ871" s="39"/>
      <c r="KOK871" s="39"/>
      <c r="KOL871" s="39"/>
      <c r="KOM871" s="39"/>
      <c r="KON871" s="39"/>
      <c r="KOO871" s="39"/>
      <c r="KOP871" s="39"/>
      <c r="KOQ871" s="39"/>
      <c r="KOR871" s="39"/>
      <c r="KOS871" s="39"/>
      <c r="KOT871" s="39"/>
      <c r="KOU871" s="39"/>
      <c r="KOV871" s="39"/>
      <c r="KOW871" s="39"/>
      <c r="KOX871" s="39"/>
      <c r="KOY871" s="39"/>
      <c r="KOZ871" s="39"/>
      <c r="KPA871" s="39"/>
      <c r="KPB871" s="39"/>
      <c r="KPC871" s="39"/>
      <c r="KPD871" s="39"/>
      <c r="KPE871" s="39"/>
      <c r="KPF871" s="39"/>
      <c r="KPG871" s="39"/>
      <c r="KPH871" s="39"/>
      <c r="KPI871" s="39"/>
      <c r="KPJ871" s="39"/>
      <c r="KPK871" s="39"/>
      <c r="KPL871" s="39"/>
      <c r="KPM871" s="39"/>
      <c r="KPN871" s="39"/>
      <c r="KPO871" s="39"/>
      <c r="KPP871" s="39"/>
      <c r="KPQ871" s="39"/>
      <c r="KPR871" s="39"/>
      <c r="KPS871" s="39"/>
      <c r="KPT871" s="39"/>
      <c r="KPU871" s="39"/>
      <c r="KPV871" s="39"/>
      <c r="KPW871" s="39"/>
      <c r="KPX871" s="39"/>
      <c r="KPY871" s="39"/>
      <c r="KPZ871" s="39"/>
      <c r="KQA871" s="39"/>
      <c r="KQB871" s="39"/>
      <c r="KQC871" s="39"/>
      <c r="KQD871" s="39"/>
      <c r="KQE871" s="39"/>
      <c r="KQF871" s="39"/>
      <c r="KQG871" s="39"/>
      <c r="KQH871" s="39"/>
      <c r="KQI871" s="39"/>
      <c r="KQJ871" s="39"/>
      <c r="KQK871" s="39"/>
      <c r="KQL871" s="39"/>
      <c r="KQM871" s="39"/>
      <c r="KQN871" s="39"/>
      <c r="KQO871" s="39"/>
      <c r="KQP871" s="39"/>
      <c r="KQQ871" s="39"/>
      <c r="KQR871" s="39"/>
      <c r="KQS871" s="39"/>
      <c r="KQT871" s="39"/>
      <c r="KQU871" s="39"/>
      <c r="KQV871" s="39"/>
      <c r="KQW871" s="39"/>
      <c r="KQX871" s="39"/>
      <c r="KQY871" s="39"/>
      <c r="KQZ871" s="39"/>
      <c r="KRA871" s="39"/>
      <c r="KRB871" s="39"/>
      <c r="KRC871" s="39"/>
      <c r="KRD871" s="39"/>
      <c r="KRE871" s="39"/>
      <c r="KRF871" s="39"/>
      <c r="KRG871" s="39"/>
      <c r="KRH871" s="39"/>
      <c r="KRI871" s="39"/>
      <c r="KRJ871" s="39"/>
      <c r="KRK871" s="39"/>
      <c r="KRL871" s="39"/>
      <c r="KRM871" s="39"/>
      <c r="KRN871" s="39"/>
      <c r="KRO871" s="39"/>
      <c r="KRP871" s="39"/>
      <c r="KRQ871" s="39"/>
      <c r="KRR871" s="39"/>
      <c r="KRS871" s="39"/>
      <c r="KRT871" s="39"/>
      <c r="KRU871" s="39"/>
      <c r="KRV871" s="39"/>
      <c r="KRW871" s="39"/>
      <c r="KRX871" s="39"/>
      <c r="KRY871" s="39"/>
      <c r="KRZ871" s="39"/>
      <c r="KSA871" s="39"/>
      <c r="KSB871" s="39"/>
      <c r="KSC871" s="39"/>
      <c r="KSD871" s="39"/>
      <c r="KSE871" s="39"/>
      <c r="KSF871" s="39"/>
      <c r="KSG871" s="39"/>
      <c r="KSH871" s="39"/>
      <c r="KSI871" s="39"/>
      <c r="KSJ871" s="39"/>
      <c r="KSK871" s="39"/>
      <c r="KSL871" s="39"/>
      <c r="KSM871" s="39"/>
      <c r="KSN871" s="39"/>
      <c r="KSO871" s="39"/>
      <c r="KSP871" s="39"/>
      <c r="KSQ871" s="39"/>
      <c r="KSR871" s="39"/>
      <c r="KSS871" s="39"/>
      <c r="KST871" s="39"/>
      <c r="KSU871" s="39"/>
      <c r="KSV871" s="39"/>
      <c r="KSW871" s="39"/>
      <c r="KSX871" s="39"/>
      <c r="KSY871" s="39"/>
      <c r="KSZ871" s="39"/>
      <c r="KTA871" s="39"/>
      <c r="KTB871" s="39"/>
      <c r="KTC871" s="39"/>
      <c r="KTD871" s="39"/>
      <c r="KTE871" s="39"/>
      <c r="KTF871" s="39"/>
      <c r="KTG871" s="39"/>
      <c r="KTH871" s="39"/>
      <c r="KTI871" s="39"/>
      <c r="KTJ871" s="39"/>
      <c r="KTK871" s="39"/>
      <c r="KTL871" s="39"/>
      <c r="KTM871" s="39"/>
      <c r="KTN871" s="39"/>
      <c r="KTO871" s="39"/>
      <c r="KTP871" s="39"/>
      <c r="KTQ871" s="39"/>
      <c r="KTR871" s="39"/>
      <c r="KTS871" s="39"/>
      <c r="KTT871" s="39"/>
      <c r="KTU871" s="39"/>
      <c r="KTV871" s="39"/>
      <c r="KTW871" s="39"/>
      <c r="KTX871" s="39"/>
      <c r="KTY871" s="39"/>
      <c r="KTZ871" s="39"/>
      <c r="KUA871" s="39"/>
      <c r="KUB871" s="39"/>
      <c r="KUC871" s="39"/>
      <c r="KUD871" s="39"/>
      <c r="KUE871" s="39"/>
      <c r="KUF871" s="39"/>
      <c r="KUG871" s="39"/>
      <c r="KUH871" s="39"/>
      <c r="KUI871" s="39"/>
      <c r="KUJ871" s="39"/>
      <c r="KUK871" s="39"/>
      <c r="KUL871" s="39"/>
      <c r="KUM871" s="39"/>
      <c r="KUN871" s="39"/>
      <c r="KUO871" s="39"/>
      <c r="KUP871" s="39"/>
      <c r="KUQ871" s="39"/>
      <c r="KUR871" s="39"/>
      <c r="KUS871" s="39"/>
      <c r="KUT871" s="39"/>
      <c r="KUU871" s="39"/>
      <c r="KUV871" s="39"/>
      <c r="KUW871" s="39"/>
      <c r="KUX871" s="39"/>
      <c r="KUY871" s="39"/>
      <c r="KUZ871" s="39"/>
      <c r="KVA871" s="39"/>
      <c r="KVB871" s="39"/>
      <c r="KVC871" s="39"/>
      <c r="KVD871" s="39"/>
      <c r="KVE871" s="39"/>
      <c r="KVF871" s="39"/>
      <c r="KVG871" s="39"/>
      <c r="KVH871" s="39"/>
      <c r="KVI871" s="39"/>
      <c r="KVJ871" s="39"/>
      <c r="KVK871" s="39"/>
      <c r="KVL871" s="39"/>
      <c r="KVM871" s="39"/>
      <c r="KVN871" s="39"/>
      <c r="KVO871" s="39"/>
      <c r="KVP871" s="39"/>
      <c r="KVQ871" s="39"/>
      <c r="KVR871" s="39"/>
      <c r="KVS871" s="39"/>
      <c r="KVT871" s="39"/>
      <c r="KVU871" s="39"/>
      <c r="KVV871" s="39"/>
      <c r="KVW871" s="39"/>
      <c r="KVX871" s="39"/>
      <c r="KVY871" s="39"/>
      <c r="KVZ871" s="39"/>
      <c r="KWA871" s="39"/>
      <c r="KWB871" s="39"/>
      <c r="KWC871" s="39"/>
      <c r="KWD871" s="39"/>
      <c r="KWE871" s="39"/>
      <c r="KWF871" s="39"/>
      <c r="KWG871" s="39"/>
      <c r="KWH871" s="39"/>
      <c r="KWI871" s="39"/>
      <c r="KWJ871" s="39"/>
      <c r="KWK871" s="39"/>
      <c r="KWL871" s="39"/>
      <c r="KWM871" s="39"/>
      <c r="KWN871" s="39"/>
      <c r="KWO871" s="39"/>
      <c r="KWP871" s="39"/>
      <c r="KWQ871" s="39"/>
      <c r="KWR871" s="39"/>
      <c r="KWS871" s="39"/>
      <c r="KWT871" s="39"/>
      <c r="KWU871" s="39"/>
      <c r="KWV871" s="39"/>
      <c r="KWW871" s="39"/>
      <c r="KWX871" s="39"/>
      <c r="KWY871" s="39"/>
      <c r="KWZ871" s="39"/>
      <c r="KXA871" s="39"/>
      <c r="KXB871" s="39"/>
      <c r="KXC871" s="39"/>
      <c r="KXD871" s="39"/>
      <c r="KXE871" s="39"/>
      <c r="KXF871" s="39"/>
      <c r="KXG871" s="39"/>
      <c r="KXH871" s="39"/>
      <c r="KXI871" s="39"/>
      <c r="KXJ871" s="39"/>
      <c r="KXK871" s="39"/>
      <c r="KXL871" s="39"/>
      <c r="KXM871" s="39"/>
      <c r="KXN871" s="39"/>
      <c r="KXO871" s="39"/>
      <c r="KXP871" s="39"/>
      <c r="KXQ871" s="39"/>
      <c r="KXR871" s="39"/>
      <c r="KXS871" s="39"/>
      <c r="KXT871" s="39"/>
      <c r="KXU871" s="39"/>
      <c r="KXV871" s="39"/>
      <c r="KXW871" s="39"/>
      <c r="KXX871" s="39"/>
      <c r="KXY871" s="39"/>
      <c r="KXZ871" s="39"/>
      <c r="KYA871" s="39"/>
      <c r="KYB871" s="39"/>
      <c r="KYC871" s="39"/>
      <c r="KYD871" s="39"/>
      <c r="KYE871" s="39"/>
      <c r="KYF871" s="39"/>
      <c r="KYG871" s="39"/>
      <c r="KYH871" s="39"/>
      <c r="KYI871" s="39"/>
      <c r="KYJ871" s="39"/>
      <c r="KYK871" s="39"/>
      <c r="KYL871" s="39"/>
      <c r="KYM871" s="39"/>
      <c r="KYN871" s="39"/>
      <c r="KYO871" s="39"/>
      <c r="KYP871" s="39"/>
      <c r="KYQ871" s="39"/>
      <c r="KYR871" s="39"/>
      <c r="KYS871" s="39"/>
      <c r="KYT871" s="39"/>
      <c r="KYU871" s="39"/>
      <c r="KYV871" s="39"/>
      <c r="KYW871" s="39"/>
      <c r="KYX871" s="39"/>
      <c r="KYY871" s="39"/>
      <c r="KYZ871" s="39"/>
      <c r="KZA871" s="39"/>
      <c r="KZB871" s="39"/>
      <c r="KZC871" s="39"/>
      <c r="KZD871" s="39"/>
      <c r="KZE871" s="39"/>
      <c r="KZF871" s="39"/>
      <c r="KZG871" s="39"/>
      <c r="KZH871" s="39"/>
      <c r="KZI871" s="39"/>
      <c r="KZJ871" s="39"/>
      <c r="KZK871" s="39"/>
      <c r="KZL871" s="39"/>
      <c r="KZM871" s="39"/>
      <c r="KZN871" s="39"/>
      <c r="KZO871" s="39"/>
      <c r="KZP871" s="39"/>
      <c r="KZQ871" s="39"/>
      <c r="KZR871" s="39"/>
      <c r="KZS871" s="39"/>
      <c r="KZT871" s="39"/>
      <c r="KZU871" s="39"/>
      <c r="KZV871" s="39"/>
      <c r="KZW871" s="39"/>
      <c r="KZX871" s="39"/>
      <c r="KZY871" s="39"/>
      <c r="KZZ871" s="39"/>
      <c r="LAA871" s="39"/>
      <c r="LAB871" s="39"/>
      <c r="LAC871" s="39"/>
      <c r="LAD871" s="39"/>
      <c r="LAE871" s="39"/>
      <c r="LAF871" s="39"/>
      <c r="LAG871" s="39"/>
      <c r="LAH871" s="39"/>
      <c r="LAI871" s="39"/>
      <c r="LAJ871" s="39"/>
      <c r="LAK871" s="39"/>
      <c r="LAL871" s="39"/>
      <c r="LAM871" s="39"/>
      <c r="LAN871" s="39"/>
      <c r="LAO871" s="39"/>
      <c r="LAP871" s="39"/>
      <c r="LAQ871" s="39"/>
      <c r="LAR871" s="39"/>
      <c r="LAS871" s="39"/>
      <c r="LAT871" s="39"/>
      <c r="LAU871" s="39"/>
      <c r="LAV871" s="39"/>
      <c r="LAW871" s="39"/>
      <c r="LAX871" s="39"/>
      <c r="LAY871" s="39"/>
      <c r="LAZ871" s="39"/>
      <c r="LBA871" s="39"/>
      <c r="LBB871" s="39"/>
      <c r="LBC871" s="39"/>
      <c r="LBD871" s="39"/>
      <c r="LBE871" s="39"/>
      <c r="LBF871" s="39"/>
      <c r="LBG871" s="39"/>
      <c r="LBH871" s="39"/>
      <c r="LBI871" s="39"/>
      <c r="LBJ871" s="39"/>
      <c r="LBK871" s="39"/>
      <c r="LBL871" s="39"/>
      <c r="LBM871" s="39"/>
      <c r="LBN871" s="39"/>
      <c r="LBO871" s="39"/>
      <c r="LBP871" s="39"/>
      <c r="LBQ871" s="39"/>
      <c r="LBR871" s="39"/>
      <c r="LBS871" s="39"/>
      <c r="LBT871" s="39"/>
      <c r="LBU871" s="39"/>
      <c r="LBV871" s="39"/>
      <c r="LBW871" s="39"/>
      <c r="LBX871" s="39"/>
      <c r="LBY871" s="39"/>
      <c r="LBZ871" s="39"/>
      <c r="LCA871" s="39"/>
      <c r="LCB871" s="39"/>
      <c r="LCC871" s="39"/>
      <c r="LCD871" s="39"/>
      <c r="LCE871" s="39"/>
      <c r="LCF871" s="39"/>
      <c r="LCG871" s="39"/>
      <c r="LCH871" s="39"/>
      <c r="LCI871" s="39"/>
      <c r="LCJ871" s="39"/>
      <c r="LCK871" s="39"/>
      <c r="LCL871" s="39"/>
      <c r="LCM871" s="39"/>
      <c r="LCN871" s="39"/>
      <c r="LCO871" s="39"/>
      <c r="LCP871" s="39"/>
      <c r="LCQ871" s="39"/>
      <c r="LCR871" s="39"/>
      <c r="LCS871" s="39"/>
      <c r="LCT871" s="39"/>
      <c r="LCU871" s="39"/>
      <c r="LCV871" s="39"/>
      <c r="LCW871" s="39"/>
      <c r="LCX871" s="39"/>
      <c r="LCY871" s="39"/>
      <c r="LCZ871" s="39"/>
      <c r="LDA871" s="39"/>
      <c r="LDB871" s="39"/>
      <c r="LDC871" s="39"/>
      <c r="LDD871" s="39"/>
      <c r="LDE871" s="39"/>
      <c r="LDF871" s="39"/>
      <c r="LDG871" s="39"/>
      <c r="LDH871" s="39"/>
      <c r="LDI871" s="39"/>
      <c r="LDJ871" s="39"/>
      <c r="LDK871" s="39"/>
      <c r="LDL871" s="39"/>
      <c r="LDM871" s="39"/>
      <c r="LDN871" s="39"/>
      <c r="LDO871" s="39"/>
      <c r="LDP871" s="39"/>
      <c r="LDQ871" s="39"/>
      <c r="LDR871" s="39"/>
      <c r="LDS871" s="39"/>
      <c r="LDT871" s="39"/>
      <c r="LDU871" s="39"/>
      <c r="LDV871" s="39"/>
      <c r="LDW871" s="39"/>
      <c r="LDX871" s="39"/>
      <c r="LDY871" s="39"/>
      <c r="LDZ871" s="39"/>
      <c r="LEA871" s="39"/>
      <c r="LEB871" s="39"/>
      <c r="LEC871" s="39"/>
      <c r="LED871" s="39"/>
      <c r="LEE871" s="39"/>
      <c r="LEF871" s="39"/>
      <c r="LEG871" s="39"/>
      <c r="LEH871" s="39"/>
      <c r="LEI871" s="39"/>
      <c r="LEJ871" s="39"/>
      <c r="LEK871" s="39"/>
      <c r="LEL871" s="39"/>
      <c r="LEM871" s="39"/>
      <c r="LEN871" s="39"/>
      <c r="LEO871" s="39"/>
      <c r="LEP871" s="39"/>
      <c r="LEQ871" s="39"/>
      <c r="LER871" s="39"/>
      <c r="LES871" s="39"/>
      <c r="LET871" s="39"/>
      <c r="LEU871" s="39"/>
      <c r="LEV871" s="39"/>
      <c r="LEW871" s="39"/>
      <c r="LEX871" s="39"/>
      <c r="LEY871" s="39"/>
      <c r="LEZ871" s="39"/>
      <c r="LFA871" s="39"/>
      <c r="LFB871" s="39"/>
      <c r="LFC871" s="39"/>
      <c r="LFD871" s="39"/>
      <c r="LFE871" s="39"/>
      <c r="LFF871" s="39"/>
      <c r="LFG871" s="39"/>
      <c r="LFH871" s="39"/>
      <c r="LFI871" s="39"/>
      <c r="LFJ871" s="39"/>
      <c r="LFK871" s="39"/>
      <c r="LFL871" s="39"/>
      <c r="LFM871" s="39"/>
      <c r="LFN871" s="39"/>
      <c r="LFO871" s="39"/>
      <c r="LFP871" s="39"/>
      <c r="LFQ871" s="39"/>
      <c r="LFR871" s="39"/>
      <c r="LFS871" s="39"/>
      <c r="LFT871" s="39"/>
      <c r="LFU871" s="39"/>
      <c r="LFV871" s="39"/>
      <c r="LFW871" s="39"/>
      <c r="LFX871" s="39"/>
      <c r="LFY871" s="39"/>
      <c r="LFZ871" s="39"/>
      <c r="LGA871" s="39"/>
      <c r="LGB871" s="39"/>
      <c r="LGC871" s="39"/>
      <c r="LGD871" s="39"/>
      <c r="LGE871" s="39"/>
      <c r="LGF871" s="39"/>
      <c r="LGG871" s="39"/>
      <c r="LGH871" s="39"/>
      <c r="LGI871" s="39"/>
      <c r="LGJ871" s="39"/>
      <c r="LGK871" s="39"/>
      <c r="LGL871" s="39"/>
      <c r="LGM871" s="39"/>
      <c r="LGN871" s="39"/>
      <c r="LGO871" s="39"/>
      <c r="LGP871" s="39"/>
      <c r="LGQ871" s="39"/>
      <c r="LGR871" s="39"/>
      <c r="LGS871" s="39"/>
      <c r="LGT871" s="39"/>
      <c r="LGU871" s="39"/>
      <c r="LGV871" s="39"/>
      <c r="LGW871" s="39"/>
      <c r="LGX871" s="39"/>
      <c r="LGY871" s="39"/>
      <c r="LGZ871" s="39"/>
      <c r="LHA871" s="39"/>
      <c r="LHB871" s="39"/>
      <c r="LHC871" s="39"/>
      <c r="LHD871" s="39"/>
      <c r="LHE871" s="39"/>
      <c r="LHF871" s="39"/>
      <c r="LHG871" s="39"/>
      <c r="LHH871" s="39"/>
      <c r="LHI871" s="39"/>
      <c r="LHJ871" s="39"/>
      <c r="LHK871" s="39"/>
      <c r="LHL871" s="39"/>
      <c r="LHM871" s="39"/>
      <c r="LHN871" s="39"/>
      <c r="LHO871" s="39"/>
      <c r="LHP871" s="39"/>
      <c r="LHQ871" s="39"/>
      <c r="LHR871" s="39"/>
      <c r="LHS871" s="39"/>
      <c r="LHT871" s="39"/>
      <c r="LHU871" s="39"/>
      <c r="LHV871" s="39"/>
      <c r="LHW871" s="39"/>
      <c r="LHX871" s="39"/>
      <c r="LHY871" s="39"/>
      <c r="LHZ871" s="39"/>
      <c r="LIA871" s="39"/>
      <c r="LIB871" s="39"/>
      <c r="LIC871" s="39"/>
      <c r="LID871" s="39"/>
      <c r="LIE871" s="39"/>
      <c r="LIF871" s="39"/>
      <c r="LIG871" s="39"/>
      <c r="LIH871" s="39"/>
      <c r="LII871" s="39"/>
      <c r="LIJ871" s="39"/>
      <c r="LIK871" s="39"/>
      <c r="LIL871" s="39"/>
      <c r="LIM871" s="39"/>
      <c r="LIN871" s="39"/>
      <c r="LIO871" s="39"/>
      <c r="LIP871" s="39"/>
      <c r="LIQ871" s="39"/>
      <c r="LIR871" s="39"/>
      <c r="LIS871" s="39"/>
      <c r="LIT871" s="39"/>
      <c r="LIU871" s="39"/>
      <c r="LIV871" s="39"/>
      <c r="LIW871" s="39"/>
      <c r="LIX871" s="39"/>
      <c r="LIY871" s="39"/>
      <c r="LIZ871" s="39"/>
      <c r="LJA871" s="39"/>
      <c r="LJB871" s="39"/>
      <c r="LJC871" s="39"/>
      <c r="LJD871" s="39"/>
      <c r="LJE871" s="39"/>
      <c r="LJF871" s="39"/>
      <c r="LJG871" s="39"/>
      <c r="LJH871" s="39"/>
      <c r="LJI871" s="39"/>
      <c r="LJJ871" s="39"/>
      <c r="LJK871" s="39"/>
      <c r="LJL871" s="39"/>
      <c r="LJM871" s="39"/>
      <c r="LJN871" s="39"/>
      <c r="LJO871" s="39"/>
      <c r="LJP871" s="39"/>
      <c r="LJQ871" s="39"/>
      <c r="LJR871" s="39"/>
      <c r="LJS871" s="39"/>
      <c r="LJT871" s="39"/>
      <c r="LJU871" s="39"/>
      <c r="LJV871" s="39"/>
      <c r="LJW871" s="39"/>
      <c r="LJX871" s="39"/>
      <c r="LJY871" s="39"/>
      <c r="LJZ871" s="39"/>
      <c r="LKA871" s="39"/>
      <c r="LKB871" s="39"/>
      <c r="LKC871" s="39"/>
      <c r="LKD871" s="39"/>
      <c r="LKE871" s="39"/>
      <c r="LKF871" s="39"/>
      <c r="LKG871" s="39"/>
      <c r="LKH871" s="39"/>
      <c r="LKI871" s="39"/>
      <c r="LKJ871" s="39"/>
      <c r="LKK871" s="39"/>
      <c r="LKL871" s="39"/>
      <c r="LKM871" s="39"/>
      <c r="LKN871" s="39"/>
      <c r="LKO871" s="39"/>
      <c r="LKP871" s="39"/>
      <c r="LKQ871" s="39"/>
      <c r="LKR871" s="39"/>
      <c r="LKS871" s="39"/>
      <c r="LKT871" s="39"/>
      <c r="LKU871" s="39"/>
      <c r="LKV871" s="39"/>
      <c r="LKW871" s="39"/>
      <c r="LKX871" s="39"/>
      <c r="LKY871" s="39"/>
      <c r="LKZ871" s="39"/>
      <c r="LLA871" s="39"/>
      <c r="LLB871" s="39"/>
      <c r="LLC871" s="39"/>
      <c r="LLD871" s="39"/>
      <c r="LLE871" s="39"/>
      <c r="LLF871" s="39"/>
      <c r="LLG871" s="39"/>
      <c r="LLH871" s="39"/>
      <c r="LLI871" s="39"/>
      <c r="LLJ871" s="39"/>
      <c r="LLK871" s="39"/>
      <c r="LLL871" s="39"/>
      <c r="LLM871" s="39"/>
      <c r="LLN871" s="39"/>
      <c r="LLO871" s="39"/>
      <c r="LLP871" s="39"/>
      <c r="LLQ871" s="39"/>
      <c r="LLR871" s="39"/>
      <c r="LLS871" s="39"/>
      <c r="LLT871" s="39"/>
      <c r="LLU871" s="39"/>
      <c r="LLV871" s="39"/>
      <c r="LLW871" s="39"/>
      <c r="LLX871" s="39"/>
      <c r="LLY871" s="39"/>
      <c r="LLZ871" s="39"/>
      <c r="LMA871" s="39"/>
      <c r="LMB871" s="39"/>
      <c r="LMC871" s="39"/>
      <c r="LMD871" s="39"/>
      <c r="LME871" s="39"/>
      <c r="LMF871" s="39"/>
      <c r="LMG871" s="39"/>
      <c r="LMH871" s="39"/>
      <c r="LMI871" s="39"/>
      <c r="LMJ871" s="39"/>
      <c r="LMK871" s="39"/>
      <c r="LML871" s="39"/>
      <c r="LMM871" s="39"/>
      <c r="LMN871" s="39"/>
      <c r="LMO871" s="39"/>
      <c r="LMP871" s="39"/>
      <c r="LMQ871" s="39"/>
      <c r="LMR871" s="39"/>
      <c r="LMS871" s="39"/>
      <c r="LMT871" s="39"/>
      <c r="LMU871" s="39"/>
      <c r="LMV871" s="39"/>
      <c r="LMW871" s="39"/>
      <c r="LMX871" s="39"/>
      <c r="LMY871" s="39"/>
      <c r="LMZ871" s="39"/>
      <c r="LNA871" s="39"/>
      <c r="LNB871" s="39"/>
      <c r="LNC871" s="39"/>
      <c r="LND871" s="39"/>
      <c r="LNE871" s="39"/>
      <c r="LNF871" s="39"/>
      <c r="LNG871" s="39"/>
      <c r="LNH871" s="39"/>
      <c r="LNI871" s="39"/>
      <c r="LNJ871" s="39"/>
      <c r="LNK871" s="39"/>
      <c r="LNL871" s="39"/>
      <c r="LNM871" s="39"/>
      <c r="LNN871" s="39"/>
      <c r="LNO871" s="39"/>
      <c r="LNP871" s="39"/>
      <c r="LNQ871" s="39"/>
      <c r="LNR871" s="39"/>
      <c r="LNS871" s="39"/>
      <c r="LNT871" s="39"/>
      <c r="LNU871" s="39"/>
      <c r="LNV871" s="39"/>
      <c r="LNW871" s="39"/>
      <c r="LNX871" s="39"/>
      <c r="LNY871" s="39"/>
      <c r="LNZ871" s="39"/>
      <c r="LOA871" s="39"/>
      <c r="LOB871" s="39"/>
      <c r="LOC871" s="39"/>
      <c r="LOD871" s="39"/>
      <c r="LOE871" s="39"/>
      <c r="LOF871" s="39"/>
      <c r="LOG871" s="39"/>
      <c r="LOH871" s="39"/>
      <c r="LOI871" s="39"/>
      <c r="LOJ871" s="39"/>
      <c r="LOK871" s="39"/>
      <c r="LOL871" s="39"/>
      <c r="LOM871" s="39"/>
      <c r="LON871" s="39"/>
      <c r="LOO871" s="39"/>
      <c r="LOP871" s="39"/>
      <c r="LOQ871" s="39"/>
      <c r="LOR871" s="39"/>
      <c r="LOS871" s="39"/>
      <c r="LOT871" s="39"/>
      <c r="LOU871" s="39"/>
      <c r="LOV871" s="39"/>
      <c r="LOW871" s="39"/>
      <c r="LOX871" s="39"/>
      <c r="LOY871" s="39"/>
      <c r="LOZ871" s="39"/>
      <c r="LPA871" s="39"/>
      <c r="LPB871" s="39"/>
      <c r="LPC871" s="39"/>
      <c r="LPD871" s="39"/>
      <c r="LPE871" s="39"/>
      <c r="LPF871" s="39"/>
      <c r="LPG871" s="39"/>
      <c r="LPH871" s="39"/>
      <c r="LPI871" s="39"/>
      <c r="LPJ871" s="39"/>
      <c r="LPK871" s="39"/>
      <c r="LPL871" s="39"/>
      <c r="LPM871" s="39"/>
      <c r="LPN871" s="39"/>
      <c r="LPO871" s="39"/>
      <c r="LPP871" s="39"/>
      <c r="LPQ871" s="39"/>
      <c r="LPR871" s="39"/>
      <c r="LPS871" s="39"/>
      <c r="LPT871" s="39"/>
      <c r="LPU871" s="39"/>
      <c r="LPV871" s="39"/>
      <c r="LPW871" s="39"/>
      <c r="LPX871" s="39"/>
      <c r="LPY871" s="39"/>
      <c r="LPZ871" s="39"/>
      <c r="LQA871" s="39"/>
      <c r="LQB871" s="39"/>
      <c r="LQC871" s="39"/>
      <c r="LQD871" s="39"/>
      <c r="LQE871" s="39"/>
      <c r="LQF871" s="39"/>
      <c r="LQG871" s="39"/>
      <c r="LQH871" s="39"/>
      <c r="LQI871" s="39"/>
      <c r="LQJ871" s="39"/>
      <c r="LQK871" s="39"/>
      <c r="LQL871" s="39"/>
      <c r="LQM871" s="39"/>
      <c r="LQN871" s="39"/>
      <c r="LQO871" s="39"/>
      <c r="LQP871" s="39"/>
      <c r="LQQ871" s="39"/>
      <c r="LQR871" s="39"/>
      <c r="LQS871" s="39"/>
      <c r="LQT871" s="39"/>
      <c r="LQU871" s="39"/>
      <c r="LQV871" s="39"/>
      <c r="LQW871" s="39"/>
      <c r="LQX871" s="39"/>
      <c r="LQY871" s="39"/>
      <c r="LQZ871" s="39"/>
      <c r="LRA871" s="39"/>
      <c r="LRB871" s="39"/>
      <c r="LRC871" s="39"/>
      <c r="LRD871" s="39"/>
      <c r="LRE871" s="39"/>
      <c r="LRF871" s="39"/>
      <c r="LRG871" s="39"/>
      <c r="LRH871" s="39"/>
      <c r="LRI871" s="39"/>
      <c r="LRJ871" s="39"/>
      <c r="LRK871" s="39"/>
      <c r="LRL871" s="39"/>
      <c r="LRM871" s="39"/>
      <c r="LRN871" s="39"/>
      <c r="LRO871" s="39"/>
      <c r="LRP871" s="39"/>
      <c r="LRQ871" s="39"/>
      <c r="LRR871" s="39"/>
      <c r="LRS871" s="39"/>
      <c r="LRT871" s="39"/>
      <c r="LRU871" s="39"/>
      <c r="LRV871" s="39"/>
      <c r="LRW871" s="39"/>
      <c r="LRX871" s="39"/>
      <c r="LRY871" s="39"/>
      <c r="LRZ871" s="39"/>
      <c r="LSA871" s="39"/>
      <c r="LSB871" s="39"/>
      <c r="LSC871" s="39"/>
      <c r="LSD871" s="39"/>
      <c r="LSE871" s="39"/>
      <c r="LSF871" s="39"/>
      <c r="LSG871" s="39"/>
      <c r="LSH871" s="39"/>
      <c r="LSI871" s="39"/>
      <c r="LSJ871" s="39"/>
      <c r="LSK871" s="39"/>
      <c r="LSL871" s="39"/>
      <c r="LSM871" s="39"/>
      <c r="LSN871" s="39"/>
      <c r="LSO871" s="39"/>
      <c r="LSP871" s="39"/>
      <c r="LSQ871" s="39"/>
      <c r="LSR871" s="39"/>
      <c r="LSS871" s="39"/>
      <c r="LST871" s="39"/>
      <c r="LSU871" s="39"/>
      <c r="LSV871" s="39"/>
      <c r="LSW871" s="39"/>
      <c r="LSX871" s="39"/>
      <c r="LSY871" s="39"/>
      <c r="LSZ871" s="39"/>
      <c r="LTA871" s="39"/>
      <c r="LTB871" s="39"/>
      <c r="LTC871" s="39"/>
      <c r="LTD871" s="39"/>
      <c r="LTE871" s="39"/>
      <c r="LTF871" s="39"/>
      <c r="LTG871" s="39"/>
      <c r="LTH871" s="39"/>
      <c r="LTI871" s="39"/>
      <c r="LTJ871" s="39"/>
      <c r="LTK871" s="39"/>
      <c r="LTL871" s="39"/>
      <c r="LTM871" s="39"/>
      <c r="LTN871" s="39"/>
      <c r="LTO871" s="39"/>
      <c r="LTP871" s="39"/>
      <c r="LTQ871" s="39"/>
      <c r="LTR871" s="39"/>
      <c r="LTS871" s="39"/>
      <c r="LTT871" s="39"/>
      <c r="LTU871" s="39"/>
      <c r="LTV871" s="39"/>
      <c r="LTW871" s="39"/>
      <c r="LTX871" s="39"/>
      <c r="LTY871" s="39"/>
      <c r="LTZ871" s="39"/>
      <c r="LUA871" s="39"/>
      <c r="LUB871" s="39"/>
      <c r="LUC871" s="39"/>
      <c r="LUD871" s="39"/>
      <c r="LUE871" s="39"/>
      <c r="LUF871" s="39"/>
      <c r="LUG871" s="39"/>
      <c r="LUH871" s="39"/>
      <c r="LUI871" s="39"/>
      <c r="LUJ871" s="39"/>
      <c r="LUK871" s="39"/>
      <c r="LUL871" s="39"/>
      <c r="LUM871" s="39"/>
      <c r="LUN871" s="39"/>
      <c r="LUO871" s="39"/>
      <c r="LUP871" s="39"/>
      <c r="LUQ871" s="39"/>
      <c r="LUR871" s="39"/>
      <c r="LUS871" s="39"/>
      <c r="LUT871" s="39"/>
      <c r="LUU871" s="39"/>
      <c r="LUV871" s="39"/>
      <c r="LUW871" s="39"/>
      <c r="LUX871" s="39"/>
      <c r="LUY871" s="39"/>
      <c r="LUZ871" s="39"/>
      <c r="LVA871" s="39"/>
      <c r="LVB871" s="39"/>
      <c r="LVC871" s="39"/>
      <c r="LVD871" s="39"/>
      <c r="LVE871" s="39"/>
      <c r="LVF871" s="39"/>
      <c r="LVG871" s="39"/>
      <c r="LVH871" s="39"/>
      <c r="LVI871" s="39"/>
      <c r="LVJ871" s="39"/>
      <c r="LVK871" s="39"/>
      <c r="LVL871" s="39"/>
      <c r="LVM871" s="39"/>
      <c r="LVN871" s="39"/>
      <c r="LVO871" s="39"/>
      <c r="LVP871" s="39"/>
      <c r="LVQ871" s="39"/>
      <c r="LVR871" s="39"/>
      <c r="LVS871" s="39"/>
      <c r="LVT871" s="39"/>
      <c r="LVU871" s="39"/>
      <c r="LVV871" s="39"/>
      <c r="LVW871" s="39"/>
      <c r="LVX871" s="39"/>
      <c r="LVY871" s="39"/>
      <c r="LVZ871" s="39"/>
      <c r="LWA871" s="39"/>
      <c r="LWB871" s="39"/>
      <c r="LWC871" s="39"/>
      <c r="LWD871" s="39"/>
      <c r="LWE871" s="39"/>
      <c r="LWF871" s="39"/>
      <c r="LWG871" s="39"/>
      <c r="LWH871" s="39"/>
      <c r="LWI871" s="39"/>
      <c r="LWJ871" s="39"/>
      <c r="LWK871" s="39"/>
      <c r="LWL871" s="39"/>
      <c r="LWM871" s="39"/>
      <c r="LWN871" s="39"/>
      <c r="LWO871" s="39"/>
      <c r="LWP871" s="39"/>
      <c r="LWQ871" s="39"/>
      <c r="LWR871" s="39"/>
      <c r="LWS871" s="39"/>
      <c r="LWT871" s="39"/>
      <c r="LWU871" s="39"/>
      <c r="LWV871" s="39"/>
      <c r="LWW871" s="39"/>
      <c r="LWX871" s="39"/>
      <c r="LWY871" s="39"/>
      <c r="LWZ871" s="39"/>
      <c r="LXA871" s="39"/>
      <c r="LXB871" s="39"/>
      <c r="LXC871" s="39"/>
      <c r="LXD871" s="39"/>
      <c r="LXE871" s="39"/>
      <c r="LXF871" s="39"/>
      <c r="LXG871" s="39"/>
      <c r="LXH871" s="39"/>
      <c r="LXI871" s="39"/>
      <c r="LXJ871" s="39"/>
      <c r="LXK871" s="39"/>
      <c r="LXL871" s="39"/>
      <c r="LXM871" s="39"/>
      <c r="LXN871" s="39"/>
      <c r="LXO871" s="39"/>
      <c r="LXP871" s="39"/>
      <c r="LXQ871" s="39"/>
      <c r="LXR871" s="39"/>
      <c r="LXS871" s="39"/>
      <c r="LXT871" s="39"/>
      <c r="LXU871" s="39"/>
      <c r="LXV871" s="39"/>
      <c r="LXW871" s="39"/>
      <c r="LXX871" s="39"/>
      <c r="LXY871" s="39"/>
      <c r="LXZ871" s="39"/>
      <c r="LYA871" s="39"/>
      <c r="LYB871" s="39"/>
      <c r="LYC871" s="39"/>
      <c r="LYD871" s="39"/>
      <c r="LYE871" s="39"/>
      <c r="LYF871" s="39"/>
      <c r="LYG871" s="39"/>
      <c r="LYH871" s="39"/>
      <c r="LYI871" s="39"/>
      <c r="LYJ871" s="39"/>
      <c r="LYK871" s="39"/>
      <c r="LYL871" s="39"/>
      <c r="LYM871" s="39"/>
      <c r="LYN871" s="39"/>
      <c r="LYO871" s="39"/>
      <c r="LYP871" s="39"/>
      <c r="LYQ871" s="39"/>
      <c r="LYR871" s="39"/>
      <c r="LYS871" s="39"/>
      <c r="LYT871" s="39"/>
      <c r="LYU871" s="39"/>
      <c r="LYV871" s="39"/>
      <c r="LYW871" s="39"/>
      <c r="LYX871" s="39"/>
      <c r="LYY871" s="39"/>
      <c r="LYZ871" s="39"/>
      <c r="LZA871" s="39"/>
      <c r="LZB871" s="39"/>
      <c r="LZC871" s="39"/>
      <c r="LZD871" s="39"/>
      <c r="LZE871" s="39"/>
      <c r="LZF871" s="39"/>
      <c r="LZG871" s="39"/>
      <c r="LZH871" s="39"/>
      <c r="LZI871" s="39"/>
      <c r="LZJ871" s="39"/>
      <c r="LZK871" s="39"/>
      <c r="LZL871" s="39"/>
      <c r="LZM871" s="39"/>
      <c r="LZN871" s="39"/>
      <c r="LZO871" s="39"/>
      <c r="LZP871" s="39"/>
      <c r="LZQ871" s="39"/>
      <c r="LZR871" s="39"/>
      <c r="LZS871" s="39"/>
      <c r="LZT871" s="39"/>
      <c r="LZU871" s="39"/>
      <c r="LZV871" s="39"/>
      <c r="LZW871" s="39"/>
      <c r="LZX871" s="39"/>
      <c r="LZY871" s="39"/>
      <c r="LZZ871" s="39"/>
      <c r="MAA871" s="39"/>
      <c r="MAB871" s="39"/>
      <c r="MAC871" s="39"/>
      <c r="MAD871" s="39"/>
      <c r="MAE871" s="39"/>
      <c r="MAF871" s="39"/>
      <c r="MAG871" s="39"/>
      <c r="MAH871" s="39"/>
      <c r="MAI871" s="39"/>
      <c r="MAJ871" s="39"/>
      <c r="MAK871" s="39"/>
      <c r="MAL871" s="39"/>
      <c r="MAM871" s="39"/>
      <c r="MAN871" s="39"/>
      <c r="MAO871" s="39"/>
      <c r="MAP871" s="39"/>
      <c r="MAQ871" s="39"/>
      <c r="MAR871" s="39"/>
      <c r="MAS871" s="39"/>
      <c r="MAT871" s="39"/>
      <c r="MAU871" s="39"/>
      <c r="MAV871" s="39"/>
      <c r="MAW871" s="39"/>
      <c r="MAX871" s="39"/>
      <c r="MAY871" s="39"/>
      <c r="MAZ871" s="39"/>
      <c r="MBA871" s="39"/>
      <c r="MBB871" s="39"/>
      <c r="MBC871" s="39"/>
      <c r="MBD871" s="39"/>
      <c r="MBE871" s="39"/>
      <c r="MBF871" s="39"/>
      <c r="MBG871" s="39"/>
      <c r="MBH871" s="39"/>
      <c r="MBI871" s="39"/>
      <c r="MBJ871" s="39"/>
      <c r="MBK871" s="39"/>
      <c r="MBL871" s="39"/>
      <c r="MBM871" s="39"/>
      <c r="MBN871" s="39"/>
      <c r="MBO871" s="39"/>
      <c r="MBP871" s="39"/>
      <c r="MBQ871" s="39"/>
      <c r="MBR871" s="39"/>
      <c r="MBS871" s="39"/>
      <c r="MBT871" s="39"/>
      <c r="MBU871" s="39"/>
      <c r="MBV871" s="39"/>
      <c r="MBW871" s="39"/>
      <c r="MBX871" s="39"/>
      <c r="MBY871" s="39"/>
      <c r="MBZ871" s="39"/>
      <c r="MCA871" s="39"/>
      <c r="MCB871" s="39"/>
      <c r="MCC871" s="39"/>
      <c r="MCD871" s="39"/>
      <c r="MCE871" s="39"/>
      <c r="MCF871" s="39"/>
      <c r="MCG871" s="39"/>
      <c r="MCH871" s="39"/>
      <c r="MCI871" s="39"/>
      <c r="MCJ871" s="39"/>
      <c r="MCK871" s="39"/>
      <c r="MCL871" s="39"/>
      <c r="MCM871" s="39"/>
      <c r="MCN871" s="39"/>
      <c r="MCO871" s="39"/>
      <c r="MCP871" s="39"/>
      <c r="MCQ871" s="39"/>
      <c r="MCR871" s="39"/>
      <c r="MCS871" s="39"/>
      <c r="MCT871" s="39"/>
      <c r="MCU871" s="39"/>
      <c r="MCV871" s="39"/>
      <c r="MCW871" s="39"/>
      <c r="MCX871" s="39"/>
      <c r="MCY871" s="39"/>
      <c r="MCZ871" s="39"/>
      <c r="MDA871" s="39"/>
      <c r="MDB871" s="39"/>
      <c r="MDC871" s="39"/>
      <c r="MDD871" s="39"/>
      <c r="MDE871" s="39"/>
      <c r="MDF871" s="39"/>
      <c r="MDG871" s="39"/>
      <c r="MDH871" s="39"/>
      <c r="MDI871" s="39"/>
      <c r="MDJ871" s="39"/>
      <c r="MDK871" s="39"/>
      <c r="MDL871" s="39"/>
      <c r="MDM871" s="39"/>
      <c r="MDN871" s="39"/>
      <c r="MDO871" s="39"/>
      <c r="MDP871" s="39"/>
      <c r="MDQ871" s="39"/>
      <c r="MDR871" s="39"/>
      <c r="MDS871" s="39"/>
      <c r="MDT871" s="39"/>
      <c r="MDU871" s="39"/>
      <c r="MDV871" s="39"/>
      <c r="MDW871" s="39"/>
      <c r="MDX871" s="39"/>
      <c r="MDY871" s="39"/>
      <c r="MDZ871" s="39"/>
      <c r="MEA871" s="39"/>
      <c r="MEB871" s="39"/>
      <c r="MEC871" s="39"/>
      <c r="MED871" s="39"/>
      <c r="MEE871" s="39"/>
      <c r="MEF871" s="39"/>
      <c r="MEG871" s="39"/>
      <c r="MEH871" s="39"/>
      <c r="MEI871" s="39"/>
      <c r="MEJ871" s="39"/>
      <c r="MEK871" s="39"/>
      <c r="MEL871" s="39"/>
      <c r="MEM871" s="39"/>
      <c r="MEN871" s="39"/>
      <c r="MEO871" s="39"/>
      <c r="MEP871" s="39"/>
      <c r="MEQ871" s="39"/>
      <c r="MER871" s="39"/>
      <c r="MES871" s="39"/>
      <c r="MET871" s="39"/>
      <c r="MEU871" s="39"/>
      <c r="MEV871" s="39"/>
      <c r="MEW871" s="39"/>
      <c r="MEX871" s="39"/>
      <c r="MEY871" s="39"/>
      <c r="MEZ871" s="39"/>
      <c r="MFA871" s="39"/>
      <c r="MFB871" s="39"/>
      <c r="MFC871" s="39"/>
      <c r="MFD871" s="39"/>
      <c r="MFE871" s="39"/>
      <c r="MFF871" s="39"/>
      <c r="MFG871" s="39"/>
      <c r="MFH871" s="39"/>
      <c r="MFI871" s="39"/>
      <c r="MFJ871" s="39"/>
      <c r="MFK871" s="39"/>
      <c r="MFL871" s="39"/>
      <c r="MFM871" s="39"/>
      <c r="MFN871" s="39"/>
      <c r="MFO871" s="39"/>
      <c r="MFP871" s="39"/>
      <c r="MFQ871" s="39"/>
      <c r="MFR871" s="39"/>
      <c r="MFS871" s="39"/>
      <c r="MFT871" s="39"/>
      <c r="MFU871" s="39"/>
      <c r="MFV871" s="39"/>
      <c r="MFW871" s="39"/>
      <c r="MFX871" s="39"/>
      <c r="MFY871" s="39"/>
      <c r="MFZ871" s="39"/>
      <c r="MGA871" s="39"/>
      <c r="MGB871" s="39"/>
      <c r="MGC871" s="39"/>
      <c r="MGD871" s="39"/>
      <c r="MGE871" s="39"/>
      <c r="MGF871" s="39"/>
      <c r="MGG871" s="39"/>
      <c r="MGH871" s="39"/>
      <c r="MGI871" s="39"/>
      <c r="MGJ871" s="39"/>
      <c r="MGK871" s="39"/>
      <c r="MGL871" s="39"/>
      <c r="MGM871" s="39"/>
      <c r="MGN871" s="39"/>
      <c r="MGO871" s="39"/>
      <c r="MGP871" s="39"/>
      <c r="MGQ871" s="39"/>
      <c r="MGR871" s="39"/>
      <c r="MGS871" s="39"/>
      <c r="MGT871" s="39"/>
      <c r="MGU871" s="39"/>
      <c r="MGV871" s="39"/>
      <c r="MGW871" s="39"/>
      <c r="MGX871" s="39"/>
      <c r="MGY871" s="39"/>
      <c r="MGZ871" s="39"/>
      <c r="MHA871" s="39"/>
      <c r="MHB871" s="39"/>
      <c r="MHC871" s="39"/>
      <c r="MHD871" s="39"/>
      <c r="MHE871" s="39"/>
      <c r="MHF871" s="39"/>
      <c r="MHG871" s="39"/>
      <c r="MHH871" s="39"/>
      <c r="MHI871" s="39"/>
      <c r="MHJ871" s="39"/>
      <c r="MHK871" s="39"/>
      <c r="MHL871" s="39"/>
      <c r="MHM871" s="39"/>
      <c r="MHN871" s="39"/>
      <c r="MHO871" s="39"/>
      <c r="MHP871" s="39"/>
      <c r="MHQ871" s="39"/>
      <c r="MHR871" s="39"/>
      <c r="MHS871" s="39"/>
      <c r="MHT871" s="39"/>
      <c r="MHU871" s="39"/>
      <c r="MHV871" s="39"/>
      <c r="MHW871" s="39"/>
      <c r="MHX871" s="39"/>
      <c r="MHY871" s="39"/>
      <c r="MHZ871" s="39"/>
      <c r="MIA871" s="39"/>
      <c r="MIB871" s="39"/>
      <c r="MIC871" s="39"/>
      <c r="MID871" s="39"/>
      <c r="MIE871" s="39"/>
      <c r="MIF871" s="39"/>
      <c r="MIG871" s="39"/>
      <c r="MIH871" s="39"/>
      <c r="MII871" s="39"/>
      <c r="MIJ871" s="39"/>
      <c r="MIK871" s="39"/>
      <c r="MIL871" s="39"/>
      <c r="MIM871" s="39"/>
      <c r="MIN871" s="39"/>
      <c r="MIO871" s="39"/>
      <c r="MIP871" s="39"/>
      <c r="MIQ871" s="39"/>
      <c r="MIR871" s="39"/>
      <c r="MIS871" s="39"/>
      <c r="MIT871" s="39"/>
      <c r="MIU871" s="39"/>
      <c r="MIV871" s="39"/>
      <c r="MIW871" s="39"/>
      <c r="MIX871" s="39"/>
      <c r="MIY871" s="39"/>
      <c r="MIZ871" s="39"/>
      <c r="MJA871" s="39"/>
      <c r="MJB871" s="39"/>
      <c r="MJC871" s="39"/>
      <c r="MJD871" s="39"/>
      <c r="MJE871" s="39"/>
      <c r="MJF871" s="39"/>
      <c r="MJG871" s="39"/>
      <c r="MJH871" s="39"/>
      <c r="MJI871" s="39"/>
      <c r="MJJ871" s="39"/>
      <c r="MJK871" s="39"/>
      <c r="MJL871" s="39"/>
      <c r="MJM871" s="39"/>
      <c r="MJN871" s="39"/>
      <c r="MJO871" s="39"/>
      <c r="MJP871" s="39"/>
      <c r="MJQ871" s="39"/>
      <c r="MJR871" s="39"/>
      <c r="MJS871" s="39"/>
      <c r="MJT871" s="39"/>
      <c r="MJU871" s="39"/>
      <c r="MJV871" s="39"/>
      <c r="MJW871" s="39"/>
      <c r="MJX871" s="39"/>
      <c r="MJY871" s="39"/>
      <c r="MJZ871" s="39"/>
      <c r="MKA871" s="39"/>
      <c r="MKB871" s="39"/>
      <c r="MKC871" s="39"/>
      <c r="MKD871" s="39"/>
      <c r="MKE871" s="39"/>
      <c r="MKF871" s="39"/>
      <c r="MKG871" s="39"/>
      <c r="MKH871" s="39"/>
      <c r="MKI871" s="39"/>
      <c r="MKJ871" s="39"/>
      <c r="MKK871" s="39"/>
      <c r="MKL871" s="39"/>
      <c r="MKM871" s="39"/>
      <c r="MKN871" s="39"/>
      <c r="MKO871" s="39"/>
      <c r="MKP871" s="39"/>
      <c r="MKQ871" s="39"/>
      <c r="MKR871" s="39"/>
      <c r="MKS871" s="39"/>
      <c r="MKT871" s="39"/>
      <c r="MKU871" s="39"/>
      <c r="MKV871" s="39"/>
      <c r="MKW871" s="39"/>
      <c r="MKX871" s="39"/>
      <c r="MKY871" s="39"/>
      <c r="MKZ871" s="39"/>
      <c r="MLA871" s="39"/>
      <c r="MLB871" s="39"/>
      <c r="MLC871" s="39"/>
      <c r="MLD871" s="39"/>
      <c r="MLE871" s="39"/>
      <c r="MLF871" s="39"/>
      <c r="MLG871" s="39"/>
      <c r="MLH871" s="39"/>
      <c r="MLI871" s="39"/>
      <c r="MLJ871" s="39"/>
      <c r="MLK871" s="39"/>
      <c r="MLL871" s="39"/>
      <c r="MLM871" s="39"/>
      <c r="MLN871" s="39"/>
      <c r="MLO871" s="39"/>
      <c r="MLP871" s="39"/>
      <c r="MLQ871" s="39"/>
      <c r="MLR871" s="39"/>
      <c r="MLS871" s="39"/>
      <c r="MLT871" s="39"/>
      <c r="MLU871" s="39"/>
      <c r="MLV871" s="39"/>
      <c r="MLW871" s="39"/>
      <c r="MLX871" s="39"/>
      <c r="MLY871" s="39"/>
      <c r="MLZ871" s="39"/>
      <c r="MMA871" s="39"/>
      <c r="MMB871" s="39"/>
      <c r="MMC871" s="39"/>
      <c r="MMD871" s="39"/>
      <c r="MME871" s="39"/>
      <c r="MMF871" s="39"/>
      <c r="MMG871" s="39"/>
      <c r="MMH871" s="39"/>
      <c r="MMI871" s="39"/>
      <c r="MMJ871" s="39"/>
      <c r="MMK871" s="39"/>
      <c r="MML871" s="39"/>
      <c r="MMM871" s="39"/>
      <c r="MMN871" s="39"/>
      <c r="MMO871" s="39"/>
      <c r="MMP871" s="39"/>
      <c r="MMQ871" s="39"/>
      <c r="MMR871" s="39"/>
      <c r="MMS871" s="39"/>
      <c r="MMT871" s="39"/>
      <c r="MMU871" s="39"/>
      <c r="MMV871" s="39"/>
      <c r="MMW871" s="39"/>
      <c r="MMX871" s="39"/>
      <c r="MMY871" s="39"/>
      <c r="MMZ871" s="39"/>
      <c r="MNA871" s="39"/>
      <c r="MNB871" s="39"/>
      <c r="MNC871" s="39"/>
      <c r="MND871" s="39"/>
      <c r="MNE871" s="39"/>
      <c r="MNF871" s="39"/>
      <c r="MNG871" s="39"/>
      <c r="MNH871" s="39"/>
      <c r="MNI871" s="39"/>
      <c r="MNJ871" s="39"/>
      <c r="MNK871" s="39"/>
      <c r="MNL871" s="39"/>
      <c r="MNM871" s="39"/>
      <c r="MNN871" s="39"/>
      <c r="MNO871" s="39"/>
      <c r="MNP871" s="39"/>
      <c r="MNQ871" s="39"/>
      <c r="MNR871" s="39"/>
      <c r="MNS871" s="39"/>
      <c r="MNT871" s="39"/>
      <c r="MNU871" s="39"/>
      <c r="MNV871" s="39"/>
      <c r="MNW871" s="39"/>
      <c r="MNX871" s="39"/>
      <c r="MNY871" s="39"/>
      <c r="MNZ871" s="39"/>
      <c r="MOA871" s="39"/>
      <c r="MOB871" s="39"/>
      <c r="MOC871" s="39"/>
      <c r="MOD871" s="39"/>
      <c r="MOE871" s="39"/>
      <c r="MOF871" s="39"/>
      <c r="MOG871" s="39"/>
      <c r="MOH871" s="39"/>
      <c r="MOI871" s="39"/>
      <c r="MOJ871" s="39"/>
      <c r="MOK871" s="39"/>
      <c r="MOL871" s="39"/>
      <c r="MOM871" s="39"/>
      <c r="MON871" s="39"/>
      <c r="MOO871" s="39"/>
      <c r="MOP871" s="39"/>
      <c r="MOQ871" s="39"/>
      <c r="MOR871" s="39"/>
      <c r="MOS871" s="39"/>
      <c r="MOT871" s="39"/>
      <c r="MOU871" s="39"/>
      <c r="MOV871" s="39"/>
      <c r="MOW871" s="39"/>
      <c r="MOX871" s="39"/>
      <c r="MOY871" s="39"/>
      <c r="MOZ871" s="39"/>
      <c r="MPA871" s="39"/>
      <c r="MPB871" s="39"/>
      <c r="MPC871" s="39"/>
      <c r="MPD871" s="39"/>
      <c r="MPE871" s="39"/>
      <c r="MPF871" s="39"/>
      <c r="MPG871" s="39"/>
      <c r="MPH871" s="39"/>
      <c r="MPI871" s="39"/>
      <c r="MPJ871" s="39"/>
      <c r="MPK871" s="39"/>
      <c r="MPL871" s="39"/>
      <c r="MPM871" s="39"/>
      <c r="MPN871" s="39"/>
      <c r="MPO871" s="39"/>
      <c r="MPP871" s="39"/>
      <c r="MPQ871" s="39"/>
      <c r="MPR871" s="39"/>
      <c r="MPS871" s="39"/>
      <c r="MPT871" s="39"/>
      <c r="MPU871" s="39"/>
      <c r="MPV871" s="39"/>
      <c r="MPW871" s="39"/>
      <c r="MPX871" s="39"/>
      <c r="MPY871" s="39"/>
      <c r="MPZ871" s="39"/>
      <c r="MQA871" s="39"/>
      <c r="MQB871" s="39"/>
      <c r="MQC871" s="39"/>
      <c r="MQD871" s="39"/>
      <c r="MQE871" s="39"/>
      <c r="MQF871" s="39"/>
      <c r="MQG871" s="39"/>
      <c r="MQH871" s="39"/>
      <c r="MQI871" s="39"/>
      <c r="MQJ871" s="39"/>
      <c r="MQK871" s="39"/>
      <c r="MQL871" s="39"/>
      <c r="MQM871" s="39"/>
      <c r="MQN871" s="39"/>
      <c r="MQO871" s="39"/>
      <c r="MQP871" s="39"/>
      <c r="MQQ871" s="39"/>
      <c r="MQR871" s="39"/>
      <c r="MQS871" s="39"/>
      <c r="MQT871" s="39"/>
      <c r="MQU871" s="39"/>
      <c r="MQV871" s="39"/>
      <c r="MQW871" s="39"/>
      <c r="MQX871" s="39"/>
      <c r="MQY871" s="39"/>
      <c r="MQZ871" s="39"/>
      <c r="MRA871" s="39"/>
      <c r="MRB871" s="39"/>
      <c r="MRC871" s="39"/>
      <c r="MRD871" s="39"/>
      <c r="MRE871" s="39"/>
      <c r="MRF871" s="39"/>
      <c r="MRG871" s="39"/>
      <c r="MRH871" s="39"/>
      <c r="MRI871" s="39"/>
      <c r="MRJ871" s="39"/>
      <c r="MRK871" s="39"/>
      <c r="MRL871" s="39"/>
      <c r="MRM871" s="39"/>
      <c r="MRN871" s="39"/>
      <c r="MRO871" s="39"/>
      <c r="MRP871" s="39"/>
      <c r="MRQ871" s="39"/>
      <c r="MRR871" s="39"/>
      <c r="MRS871" s="39"/>
      <c r="MRT871" s="39"/>
      <c r="MRU871" s="39"/>
      <c r="MRV871" s="39"/>
      <c r="MRW871" s="39"/>
      <c r="MRX871" s="39"/>
      <c r="MRY871" s="39"/>
      <c r="MRZ871" s="39"/>
      <c r="MSA871" s="39"/>
      <c r="MSB871" s="39"/>
      <c r="MSC871" s="39"/>
      <c r="MSD871" s="39"/>
      <c r="MSE871" s="39"/>
      <c r="MSF871" s="39"/>
      <c r="MSG871" s="39"/>
      <c r="MSH871" s="39"/>
      <c r="MSI871" s="39"/>
      <c r="MSJ871" s="39"/>
      <c r="MSK871" s="39"/>
      <c r="MSL871" s="39"/>
      <c r="MSM871" s="39"/>
      <c r="MSN871" s="39"/>
      <c r="MSO871" s="39"/>
      <c r="MSP871" s="39"/>
      <c r="MSQ871" s="39"/>
      <c r="MSR871" s="39"/>
      <c r="MSS871" s="39"/>
      <c r="MST871" s="39"/>
      <c r="MSU871" s="39"/>
      <c r="MSV871" s="39"/>
      <c r="MSW871" s="39"/>
      <c r="MSX871" s="39"/>
      <c r="MSY871" s="39"/>
      <c r="MSZ871" s="39"/>
      <c r="MTA871" s="39"/>
      <c r="MTB871" s="39"/>
      <c r="MTC871" s="39"/>
      <c r="MTD871" s="39"/>
      <c r="MTE871" s="39"/>
      <c r="MTF871" s="39"/>
      <c r="MTG871" s="39"/>
      <c r="MTH871" s="39"/>
      <c r="MTI871" s="39"/>
      <c r="MTJ871" s="39"/>
      <c r="MTK871" s="39"/>
      <c r="MTL871" s="39"/>
      <c r="MTM871" s="39"/>
      <c r="MTN871" s="39"/>
      <c r="MTO871" s="39"/>
      <c r="MTP871" s="39"/>
      <c r="MTQ871" s="39"/>
      <c r="MTR871" s="39"/>
      <c r="MTS871" s="39"/>
      <c r="MTT871" s="39"/>
      <c r="MTU871" s="39"/>
      <c r="MTV871" s="39"/>
      <c r="MTW871" s="39"/>
      <c r="MTX871" s="39"/>
      <c r="MTY871" s="39"/>
      <c r="MTZ871" s="39"/>
      <c r="MUA871" s="39"/>
      <c r="MUB871" s="39"/>
      <c r="MUC871" s="39"/>
      <c r="MUD871" s="39"/>
      <c r="MUE871" s="39"/>
      <c r="MUF871" s="39"/>
      <c r="MUG871" s="39"/>
      <c r="MUH871" s="39"/>
      <c r="MUI871" s="39"/>
      <c r="MUJ871" s="39"/>
      <c r="MUK871" s="39"/>
      <c r="MUL871" s="39"/>
      <c r="MUM871" s="39"/>
      <c r="MUN871" s="39"/>
      <c r="MUO871" s="39"/>
      <c r="MUP871" s="39"/>
      <c r="MUQ871" s="39"/>
      <c r="MUR871" s="39"/>
      <c r="MUS871" s="39"/>
      <c r="MUT871" s="39"/>
      <c r="MUU871" s="39"/>
      <c r="MUV871" s="39"/>
      <c r="MUW871" s="39"/>
      <c r="MUX871" s="39"/>
      <c r="MUY871" s="39"/>
      <c r="MUZ871" s="39"/>
      <c r="MVA871" s="39"/>
      <c r="MVB871" s="39"/>
      <c r="MVC871" s="39"/>
      <c r="MVD871" s="39"/>
      <c r="MVE871" s="39"/>
      <c r="MVF871" s="39"/>
      <c r="MVG871" s="39"/>
      <c r="MVH871" s="39"/>
      <c r="MVI871" s="39"/>
      <c r="MVJ871" s="39"/>
      <c r="MVK871" s="39"/>
      <c r="MVL871" s="39"/>
      <c r="MVM871" s="39"/>
      <c r="MVN871" s="39"/>
      <c r="MVO871" s="39"/>
      <c r="MVP871" s="39"/>
      <c r="MVQ871" s="39"/>
      <c r="MVR871" s="39"/>
      <c r="MVS871" s="39"/>
      <c r="MVT871" s="39"/>
      <c r="MVU871" s="39"/>
      <c r="MVV871" s="39"/>
      <c r="MVW871" s="39"/>
      <c r="MVX871" s="39"/>
      <c r="MVY871" s="39"/>
      <c r="MVZ871" s="39"/>
      <c r="MWA871" s="39"/>
      <c r="MWB871" s="39"/>
      <c r="MWC871" s="39"/>
      <c r="MWD871" s="39"/>
      <c r="MWE871" s="39"/>
      <c r="MWF871" s="39"/>
      <c r="MWG871" s="39"/>
      <c r="MWH871" s="39"/>
      <c r="MWI871" s="39"/>
      <c r="MWJ871" s="39"/>
      <c r="MWK871" s="39"/>
      <c r="MWL871" s="39"/>
      <c r="MWM871" s="39"/>
      <c r="MWN871" s="39"/>
      <c r="MWO871" s="39"/>
      <c r="MWP871" s="39"/>
      <c r="MWQ871" s="39"/>
      <c r="MWR871" s="39"/>
      <c r="MWS871" s="39"/>
      <c r="MWT871" s="39"/>
      <c r="MWU871" s="39"/>
      <c r="MWV871" s="39"/>
      <c r="MWW871" s="39"/>
      <c r="MWX871" s="39"/>
      <c r="MWY871" s="39"/>
      <c r="MWZ871" s="39"/>
      <c r="MXA871" s="39"/>
      <c r="MXB871" s="39"/>
      <c r="MXC871" s="39"/>
      <c r="MXD871" s="39"/>
      <c r="MXE871" s="39"/>
      <c r="MXF871" s="39"/>
      <c r="MXG871" s="39"/>
      <c r="MXH871" s="39"/>
      <c r="MXI871" s="39"/>
      <c r="MXJ871" s="39"/>
      <c r="MXK871" s="39"/>
      <c r="MXL871" s="39"/>
      <c r="MXM871" s="39"/>
      <c r="MXN871" s="39"/>
      <c r="MXO871" s="39"/>
      <c r="MXP871" s="39"/>
      <c r="MXQ871" s="39"/>
      <c r="MXR871" s="39"/>
      <c r="MXS871" s="39"/>
      <c r="MXT871" s="39"/>
      <c r="MXU871" s="39"/>
      <c r="MXV871" s="39"/>
      <c r="MXW871" s="39"/>
      <c r="MXX871" s="39"/>
      <c r="MXY871" s="39"/>
      <c r="MXZ871" s="39"/>
      <c r="MYA871" s="39"/>
      <c r="MYB871" s="39"/>
      <c r="MYC871" s="39"/>
      <c r="MYD871" s="39"/>
      <c r="MYE871" s="39"/>
      <c r="MYF871" s="39"/>
      <c r="MYG871" s="39"/>
      <c r="MYH871" s="39"/>
      <c r="MYI871" s="39"/>
      <c r="MYJ871" s="39"/>
      <c r="MYK871" s="39"/>
      <c r="MYL871" s="39"/>
      <c r="MYM871" s="39"/>
      <c r="MYN871" s="39"/>
      <c r="MYO871" s="39"/>
      <c r="MYP871" s="39"/>
      <c r="MYQ871" s="39"/>
      <c r="MYR871" s="39"/>
      <c r="MYS871" s="39"/>
      <c r="MYT871" s="39"/>
      <c r="MYU871" s="39"/>
      <c r="MYV871" s="39"/>
      <c r="MYW871" s="39"/>
      <c r="MYX871" s="39"/>
      <c r="MYY871" s="39"/>
      <c r="MYZ871" s="39"/>
      <c r="MZA871" s="39"/>
      <c r="MZB871" s="39"/>
      <c r="MZC871" s="39"/>
      <c r="MZD871" s="39"/>
      <c r="MZE871" s="39"/>
      <c r="MZF871" s="39"/>
      <c r="MZG871" s="39"/>
      <c r="MZH871" s="39"/>
      <c r="MZI871" s="39"/>
      <c r="MZJ871" s="39"/>
      <c r="MZK871" s="39"/>
      <c r="MZL871" s="39"/>
      <c r="MZM871" s="39"/>
      <c r="MZN871" s="39"/>
      <c r="MZO871" s="39"/>
      <c r="MZP871" s="39"/>
      <c r="MZQ871" s="39"/>
      <c r="MZR871" s="39"/>
      <c r="MZS871" s="39"/>
      <c r="MZT871" s="39"/>
      <c r="MZU871" s="39"/>
      <c r="MZV871" s="39"/>
      <c r="MZW871" s="39"/>
      <c r="MZX871" s="39"/>
      <c r="MZY871" s="39"/>
      <c r="MZZ871" s="39"/>
      <c r="NAA871" s="39"/>
      <c r="NAB871" s="39"/>
      <c r="NAC871" s="39"/>
      <c r="NAD871" s="39"/>
      <c r="NAE871" s="39"/>
      <c r="NAF871" s="39"/>
      <c r="NAG871" s="39"/>
      <c r="NAH871" s="39"/>
      <c r="NAI871" s="39"/>
      <c r="NAJ871" s="39"/>
      <c r="NAK871" s="39"/>
      <c r="NAL871" s="39"/>
      <c r="NAM871" s="39"/>
      <c r="NAN871" s="39"/>
      <c r="NAO871" s="39"/>
      <c r="NAP871" s="39"/>
      <c r="NAQ871" s="39"/>
      <c r="NAR871" s="39"/>
      <c r="NAS871" s="39"/>
      <c r="NAT871" s="39"/>
      <c r="NAU871" s="39"/>
      <c r="NAV871" s="39"/>
      <c r="NAW871" s="39"/>
      <c r="NAX871" s="39"/>
      <c r="NAY871" s="39"/>
      <c r="NAZ871" s="39"/>
      <c r="NBA871" s="39"/>
      <c r="NBB871" s="39"/>
      <c r="NBC871" s="39"/>
      <c r="NBD871" s="39"/>
      <c r="NBE871" s="39"/>
      <c r="NBF871" s="39"/>
      <c r="NBG871" s="39"/>
      <c r="NBH871" s="39"/>
      <c r="NBI871" s="39"/>
      <c r="NBJ871" s="39"/>
      <c r="NBK871" s="39"/>
      <c r="NBL871" s="39"/>
      <c r="NBM871" s="39"/>
      <c r="NBN871" s="39"/>
      <c r="NBO871" s="39"/>
      <c r="NBP871" s="39"/>
      <c r="NBQ871" s="39"/>
      <c r="NBR871" s="39"/>
      <c r="NBS871" s="39"/>
      <c r="NBT871" s="39"/>
      <c r="NBU871" s="39"/>
      <c r="NBV871" s="39"/>
      <c r="NBW871" s="39"/>
      <c r="NBX871" s="39"/>
      <c r="NBY871" s="39"/>
      <c r="NBZ871" s="39"/>
      <c r="NCA871" s="39"/>
      <c r="NCB871" s="39"/>
      <c r="NCC871" s="39"/>
      <c r="NCD871" s="39"/>
      <c r="NCE871" s="39"/>
      <c r="NCF871" s="39"/>
      <c r="NCG871" s="39"/>
      <c r="NCH871" s="39"/>
      <c r="NCI871" s="39"/>
      <c r="NCJ871" s="39"/>
      <c r="NCK871" s="39"/>
      <c r="NCL871" s="39"/>
      <c r="NCM871" s="39"/>
      <c r="NCN871" s="39"/>
      <c r="NCO871" s="39"/>
      <c r="NCP871" s="39"/>
      <c r="NCQ871" s="39"/>
      <c r="NCR871" s="39"/>
      <c r="NCS871" s="39"/>
      <c r="NCT871" s="39"/>
      <c r="NCU871" s="39"/>
      <c r="NCV871" s="39"/>
      <c r="NCW871" s="39"/>
      <c r="NCX871" s="39"/>
      <c r="NCY871" s="39"/>
      <c r="NCZ871" s="39"/>
      <c r="NDA871" s="39"/>
      <c r="NDB871" s="39"/>
      <c r="NDC871" s="39"/>
      <c r="NDD871" s="39"/>
      <c r="NDE871" s="39"/>
      <c r="NDF871" s="39"/>
      <c r="NDG871" s="39"/>
      <c r="NDH871" s="39"/>
      <c r="NDI871" s="39"/>
      <c r="NDJ871" s="39"/>
      <c r="NDK871" s="39"/>
      <c r="NDL871" s="39"/>
      <c r="NDM871" s="39"/>
      <c r="NDN871" s="39"/>
      <c r="NDO871" s="39"/>
      <c r="NDP871" s="39"/>
      <c r="NDQ871" s="39"/>
      <c r="NDR871" s="39"/>
      <c r="NDS871" s="39"/>
      <c r="NDT871" s="39"/>
      <c r="NDU871" s="39"/>
      <c r="NDV871" s="39"/>
      <c r="NDW871" s="39"/>
      <c r="NDX871" s="39"/>
      <c r="NDY871" s="39"/>
      <c r="NDZ871" s="39"/>
      <c r="NEA871" s="39"/>
      <c r="NEB871" s="39"/>
      <c r="NEC871" s="39"/>
      <c r="NED871" s="39"/>
      <c r="NEE871" s="39"/>
      <c r="NEF871" s="39"/>
      <c r="NEG871" s="39"/>
      <c r="NEH871" s="39"/>
      <c r="NEI871" s="39"/>
      <c r="NEJ871" s="39"/>
      <c r="NEK871" s="39"/>
      <c r="NEL871" s="39"/>
      <c r="NEM871" s="39"/>
      <c r="NEN871" s="39"/>
      <c r="NEO871" s="39"/>
      <c r="NEP871" s="39"/>
      <c r="NEQ871" s="39"/>
      <c r="NER871" s="39"/>
      <c r="NES871" s="39"/>
      <c r="NET871" s="39"/>
      <c r="NEU871" s="39"/>
      <c r="NEV871" s="39"/>
      <c r="NEW871" s="39"/>
      <c r="NEX871" s="39"/>
      <c r="NEY871" s="39"/>
      <c r="NEZ871" s="39"/>
      <c r="NFA871" s="39"/>
      <c r="NFB871" s="39"/>
      <c r="NFC871" s="39"/>
      <c r="NFD871" s="39"/>
      <c r="NFE871" s="39"/>
      <c r="NFF871" s="39"/>
      <c r="NFG871" s="39"/>
      <c r="NFH871" s="39"/>
      <c r="NFI871" s="39"/>
      <c r="NFJ871" s="39"/>
      <c r="NFK871" s="39"/>
      <c r="NFL871" s="39"/>
      <c r="NFM871" s="39"/>
      <c r="NFN871" s="39"/>
      <c r="NFO871" s="39"/>
      <c r="NFP871" s="39"/>
      <c r="NFQ871" s="39"/>
      <c r="NFR871" s="39"/>
      <c r="NFS871" s="39"/>
      <c r="NFT871" s="39"/>
      <c r="NFU871" s="39"/>
      <c r="NFV871" s="39"/>
      <c r="NFW871" s="39"/>
      <c r="NFX871" s="39"/>
      <c r="NFY871" s="39"/>
      <c r="NFZ871" s="39"/>
      <c r="NGA871" s="39"/>
      <c r="NGB871" s="39"/>
      <c r="NGC871" s="39"/>
      <c r="NGD871" s="39"/>
      <c r="NGE871" s="39"/>
      <c r="NGF871" s="39"/>
      <c r="NGG871" s="39"/>
      <c r="NGH871" s="39"/>
      <c r="NGI871" s="39"/>
      <c r="NGJ871" s="39"/>
      <c r="NGK871" s="39"/>
      <c r="NGL871" s="39"/>
      <c r="NGM871" s="39"/>
      <c r="NGN871" s="39"/>
      <c r="NGO871" s="39"/>
      <c r="NGP871" s="39"/>
      <c r="NGQ871" s="39"/>
      <c r="NGR871" s="39"/>
      <c r="NGS871" s="39"/>
      <c r="NGT871" s="39"/>
      <c r="NGU871" s="39"/>
      <c r="NGV871" s="39"/>
      <c r="NGW871" s="39"/>
      <c r="NGX871" s="39"/>
      <c r="NGY871" s="39"/>
      <c r="NGZ871" s="39"/>
      <c r="NHA871" s="39"/>
      <c r="NHB871" s="39"/>
      <c r="NHC871" s="39"/>
      <c r="NHD871" s="39"/>
      <c r="NHE871" s="39"/>
      <c r="NHF871" s="39"/>
      <c r="NHG871" s="39"/>
      <c r="NHH871" s="39"/>
      <c r="NHI871" s="39"/>
      <c r="NHJ871" s="39"/>
      <c r="NHK871" s="39"/>
      <c r="NHL871" s="39"/>
      <c r="NHM871" s="39"/>
      <c r="NHN871" s="39"/>
      <c r="NHO871" s="39"/>
      <c r="NHP871" s="39"/>
      <c r="NHQ871" s="39"/>
      <c r="NHR871" s="39"/>
      <c r="NHS871" s="39"/>
      <c r="NHT871" s="39"/>
      <c r="NHU871" s="39"/>
      <c r="NHV871" s="39"/>
      <c r="NHW871" s="39"/>
      <c r="NHX871" s="39"/>
      <c r="NHY871" s="39"/>
      <c r="NHZ871" s="39"/>
      <c r="NIA871" s="39"/>
      <c r="NIB871" s="39"/>
      <c r="NIC871" s="39"/>
      <c r="NID871" s="39"/>
      <c r="NIE871" s="39"/>
      <c r="NIF871" s="39"/>
      <c r="NIG871" s="39"/>
      <c r="NIH871" s="39"/>
      <c r="NII871" s="39"/>
      <c r="NIJ871" s="39"/>
      <c r="NIK871" s="39"/>
      <c r="NIL871" s="39"/>
      <c r="NIM871" s="39"/>
      <c r="NIN871" s="39"/>
      <c r="NIO871" s="39"/>
      <c r="NIP871" s="39"/>
      <c r="NIQ871" s="39"/>
      <c r="NIR871" s="39"/>
      <c r="NIS871" s="39"/>
      <c r="NIT871" s="39"/>
      <c r="NIU871" s="39"/>
      <c r="NIV871" s="39"/>
      <c r="NIW871" s="39"/>
      <c r="NIX871" s="39"/>
      <c r="NIY871" s="39"/>
      <c r="NIZ871" s="39"/>
      <c r="NJA871" s="39"/>
      <c r="NJB871" s="39"/>
      <c r="NJC871" s="39"/>
      <c r="NJD871" s="39"/>
      <c r="NJE871" s="39"/>
      <c r="NJF871" s="39"/>
      <c r="NJG871" s="39"/>
      <c r="NJH871" s="39"/>
      <c r="NJI871" s="39"/>
      <c r="NJJ871" s="39"/>
      <c r="NJK871" s="39"/>
      <c r="NJL871" s="39"/>
      <c r="NJM871" s="39"/>
      <c r="NJN871" s="39"/>
      <c r="NJO871" s="39"/>
      <c r="NJP871" s="39"/>
      <c r="NJQ871" s="39"/>
      <c r="NJR871" s="39"/>
      <c r="NJS871" s="39"/>
      <c r="NJT871" s="39"/>
      <c r="NJU871" s="39"/>
      <c r="NJV871" s="39"/>
      <c r="NJW871" s="39"/>
      <c r="NJX871" s="39"/>
      <c r="NJY871" s="39"/>
      <c r="NJZ871" s="39"/>
      <c r="NKA871" s="39"/>
      <c r="NKB871" s="39"/>
      <c r="NKC871" s="39"/>
      <c r="NKD871" s="39"/>
      <c r="NKE871" s="39"/>
      <c r="NKF871" s="39"/>
      <c r="NKG871" s="39"/>
      <c r="NKH871" s="39"/>
      <c r="NKI871" s="39"/>
      <c r="NKJ871" s="39"/>
      <c r="NKK871" s="39"/>
      <c r="NKL871" s="39"/>
      <c r="NKM871" s="39"/>
      <c r="NKN871" s="39"/>
      <c r="NKO871" s="39"/>
      <c r="NKP871" s="39"/>
      <c r="NKQ871" s="39"/>
      <c r="NKR871" s="39"/>
      <c r="NKS871" s="39"/>
      <c r="NKT871" s="39"/>
      <c r="NKU871" s="39"/>
      <c r="NKV871" s="39"/>
      <c r="NKW871" s="39"/>
      <c r="NKX871" s="39"/>
      <c r="NKY871" s="39"/>
      <c r="NKZ871" s="39"/>
      <c r="NLA871" s="39"/>
      <c r="NLB871" s="39"/>
      <c r="NLC871" s="39"/>
      <c r="NLD871" s="39"/>
      <c r="NLE871" s="39"/>
      <c r="NLF871" s="39"/>
      <c r="NLG871" s="39"/>
      <c r="NLH871" s="39"/>
      <c r="NLI871" s="39"/>
      <c r="NLJ871" s="39"/>
      <c r="NLK871" s="39"/>
      <c r="NLL871" s="39"/>
      <c r="NLM871" s="39"/>
      <c r="NLN871" s="39"/>
      <c r="NLO871" s="39"/>
      <c r="NLP871" s="39"/>
      <c r="NLQ871" s="39"/>
      <c r="NLR871" s="39"/>
      <c r="NLS871" s="39"/>
      <c r="NLT871" s="39"/>
      <c r="NLU871" s="39"/>
      <c r="NLV871" s="39"/>
      <c r="NLW871" s="39"/>
      <c r="NLX871" s="39"/>
      <c r="NLY871" s="39"/>
      <c r="NLZ871" s="39"/>
      <c r="NMA871" s="39"/>
      <c r="NMB871" s="39"/>
      <c r="NMC871" s="39"/>
      <c r="NMD871" s="39"/>
      <c r="NME871" s="39"/>
      <c r="NMF871" s="39"/>
      <c r="NMG871" s="39"/>
      <c r="NMH871" s="39"/>
      <c r="NMI871" s="39"/>
      <c r="NMJ871" s="39"/>
      <c r="NMK871" s="39"/>
      <c r="NML871" s="39"/>
      <c r="NMM871" s="39"/>
      <c r="NMN871" s="39"/>
      <c r="NMO871" s="39"/>
      <c r="NMP871" s="39"/>
      <c r="NMQ871" s="39"/>
      <c r="NMR871" s="39"/>
      <c r="NMS871" s="39"/>
      <c r="NMT871" s="39"/>
      <c r="NMU871" s="39"/>
      <c r="NMV871" s="39"/>
      <c r="NMW871" s="39"/>
      <c r="NMX871" s="39"/>
      <c r="NMY871" s="39"/>
      <c r="NMZ871" s="39"/>
      <c r="NNA871" s="39"/>
      <c r="NNB871" s="39"/>
      <c r="NNC871" s="39"/>
      <c r="NND871" s="39"/>
      <c r="NNE871" s="39"/>
      <c r="NNF871" s="39"/>
      <c r="NNG871" s="39"/>
      <c r="NNH871" s="39"/>
      <c r="NNI871" s="39"/>
      <c r="NNJ871" s="39"/>
      <c r="NNK871" s="39"/>
      <c r="NNL871" s="39"/>
      <c r="NNM871" s="39"/>
      <c r="NNN871" s="39"/>
      <c r="NNO871" s="39"/>
      <c r="NNP871" s="39"/>
      <c r="NNQ871" s="39"/>
      <c r="NNR871" s="39"/>
      <c r="NNS871" s="39"/>
      <c r="NNT871" s="39"/>
      <c r="NNU871" s="39"/>
      <c r="NNV871" s="39"/>
      <c r="NNW871" s="39"/>
      <c r="NNX871" s="39"/>
      <c r="NNY871" s="39"/>
      <c r="NNZ871" s="39"/>
      <c r="NOA871" s="39"/>
      <c r="NOB871" s="39"/>
      <c r="NOC871" s="39"/>
      <c r="NOD871" s="39"/>
      <c r="NOE871" s="39"/>
      <c r="NOF871" s="39"/>
      <c r="NOG871" s="39"/>
      <c r="NOH871" s="39"/>
      <c r="NOI871" s="39"/>
      <c r="NOJ871" s="39"/>
      <c r="NOK871" s="39"/>
      <c r="NOL871" s="39"/>
      <c r="NOM871" s="39"/>
      <c r="NON871" s="39"/>
      <c r="NOO871" s="39"/>
      <c r="NOP871" s="39"/>
      <c r="NOQ871" s="39"/>
      <c r="NOR871" s="39"/>
      <c r="NOS871" s="39"/>
      <c r="NOT871" s="39"/>
      <c r="NOU871" s="39"/>
      <c r="NOV871" s="39"/>
      <c r="NOW871" s="39"/>
      <c r="NOX871" s="39"/>
      <c r="NOY871" s="39"/>
      <c r="NOZ871" s="39"/>
      <c r="NPA871" s="39"/>
      <c r="NPB871" s="39"/>
      <c r="NPC871" s="39"/>
      <c r="NPD871" s="39"/>
      <c r="NPE871" s="39"/>
      <c r="NPF871" s="39"/>
      <c r="NPG871" s="39"/>
      <c r="NPH871" s="39"/>
      <c r="NPI871" s="39"/>
      <c r="NPJ871" s="39"/>
      <c r="NPK871" s="39"/>
      <c r="NPL871" s="39"/>
      <c r="NPM871" s="39"/>
      <c r="NPN871" s="39"/>
      <c r="NPO871" s="39"/>
      <c r="NPP871" s="39"/>
      <c r="NPQ871" s="39"/>
      <c r="NPR871" s="39"/>
      <c r="NPS871" s="39"/>
      <c r="NPT871" s="39"/>
      <c r="NPU871" s="39"/>
      <c r="NPV871" s="39"/>
      <c r="NPW871" s="39"/>
      <c r="NPX871" s="39"/>
      <c r="NPY871" s="39"/>
      <c r="NPZ871" s="39"/>
      <c r="NQA871" s="39"/>
      <c r="NQB871" s="39"/>
      <c r="NQC871" s="39"/>
      <c r="NQD871" s="39"/>
      <c r="NQE871" s="39"/>
      <c r="NQF871" s="39"/>
      <c r="NQG871" s="39"/>
      <c r="NQH871" s="39"/>
      <c r="NQI871" s="39"/>
      <c r="NQJ871" s="39"/>
      <c r="NQK871" s="39"/>
      <c r="NQL871" s="39"/>
      <c r="NQM871" s="39"/>
      <c r="NQN871" s="39"/>
      <c r="NQO871" s="39"/>
      <c r="NQP871" s="39"/>
      <c r="NQQ871" s="39"/>
      <c r="NQR871" s="39"/>
      <c r="NQS871" s="39"/>
      <c r="NQT871" s="39"/>
      <c r="NQU871" s="39"/>
      <c r="NQV871" s="39"/>
      <c r="NQW871" s="39"/>
      <c r="NQX871" s="39"/>
      <c r="NQY871" s="39"/>
      <c r="NQZ871" s="39"/>
      <c r="NRA871" s="39"/>
      <c r="NRB871" s="39"/>
      <c r="NRC871" s="39"/>
      <c r="NRD871" s="39"/>
      <c r="NRE871" s="39"/>
      <c r="NRF871" s="39"/>
      <c r="NRG871" s="39"/>
      <c r="NRH871" s="39"/>
      <c r="NRI871" s="39"/>
      <c r="NRJ871" s="39"/>
      <c r="NRK871" s="39"/>
      <c r="NRL871" s="39"/>
      <c r="NRM871" s="39"/>
      <c r="NRN871" s="39"/>
      <c r="NRO871" s="39"/>
      <c r="NRP871" s="39"/>
      <c r="NRQ871" s="39"/>
      <c r="NRR871" s="39"/>
      <c r="NRS871" s="39"/>
      <c r="NRT871" s="39"/>
      <c r="NRU871" s="39"/>
      <c r="NRV871" s="39"/>
      <c r="NRW871" s="39"/>
      <c r="NRX871" s="39"/>
      <c r="NRY871" s="39"/>
      <c r="NRZ871" s="39"/>
      <c r="NSA871" s="39"/>
      <c r="NSB871" s="39"/>
      <c r="NSC871" s="39"/>
      <c r="NSD871" s="39"/>
      <c r="NSE871" s="39"/>
      <c r="NSF871" s="39"/>
      <c r="NSG871" s="39"/>
      <c r="NSH871" s="39"/>
      <c r="NSI871" s="39"/>
      <c r="NSJ871" s="39"/>
      <c r="NSK871" s="39"/>
      <c r="NSL871" s="39"/>
      <c r="NSM871" s="39"/>
      <c r="NSN871" s="39"/>
      <c r="NSO871" s="39"/>
      <c r="NSP871" s="39"/>
      <c r="NSQ871" s="39"/>
      <c r="NSR871" s="39"/>
      <c r="NSS871" s="39"/>
      <c r="NST871" s="39"/>
      <c r="NSU871" s="39"/>
      <c r="NSV871" s="39"/>
      <c r="NSW871" s="39"/>
      <c r="NSX871" s="39"/>
      <c r="NSY871" s="39"/>
      <c r="NSZ871" s="39"/>
      <c r="NTA871" s="39"/>
      <c r="NTB871" s="39"/>
      <c r="NTC871" s="39"/>
      <c r="NTD871" s="39"/>
      <c r="NTE871" s="39"/>
      <c r="NTF871" s="39"/>
      <c r="NTG871" s="39"/>
      <c r="NTH871" s="39"/>
      <c r="NTI871" s="39"/>
      <c r="NTJ871" s="39"/>
      <c r="NTK871" s="39"/>
      <c r="NTL871" s="39"/>
      <c r="NTM871" s="39"/>
      <c r="NTN871" s="39"/>
      <c r="NTO871" s="39"/>
      <c r="NTP871" s="39"/>
      <c r="NTQ871" s="39"/>
      <c r="NTR871" s="39"/>
      <c r="NTS871" s="39"/>
      <c r="NTT871" s="39"/>
      <c r="NTU871" s="39"/>
      <c r="NTV871" s="39"/>
      <c r="NTW871" s="39"/>
      <c r="NTX871" s="39"/>
      <c r="NTY871" s="39"/>
      <c r="NTZ871" s="39"/>
      <c r="NUA871" s="39"/>
      <c r="NUB871" s="39"/>
      <c r="NUC871" s="39"/>
      <c r="NUD871" s="39"/>
      <c r="NUE871" s="39"/>
      <c r="NUF871" s="39"/>
      <c r="NUG871" s="39"/>
      <c r="NUH871" s="39"/>
      <c r="NUI871" s="39"/>
      <c r="NUJ871" s="39"/>
      <c r="NUK871" s="39"/>
      <c r="NUL871" s="39"/>
      <c r="NUM871" s="39"/>
      <c r="NUN871" s="39"/>
      <c r="NUO871" s="39"/>
      <c r="NUP871" s="39"/>
      <c r="NUQ871" s="39"/>
      <c r="NUR871" s="39"/>
      <c r="NUS871" s="39"/>
      <c r="NUT871" s="39"/>
      <c r="NUU871" s="39"/>
      <c r="NUV871" s="39"/>
      <c r="NUW871" s="39"/>
      <c r="NUX871" s="39"/>
      <c r="NUY871" s="39"/>
      <c r="NUZ871" s="39"/>
      <c r="NVA871" s="39"/>
      <c r="NVB871" s="39"/>
      <c r="NVC871" s="39"/>
      <c r="NVD871" s="39"/>
      <c r="NVE871" s="39"/>
      <c r="NVF871" s="39"/>
      <c r="NVG871" s="39"/>
      <c r="NVH871" s="39"/>
      <c r="NVI871" s="39"/>
      <c r="NVJ871" s="39"/>
      <c r="NVK871" s="39"/>
      <c r="NVL871" s="39"/>
      <c r="NVM871" s="39"/>
      <c r="NVN871" s="39"/>
      <c r="NVO871" s="39"/>
      <c r="NVP871" s="39"/>
      <c r="NVQ871" s="39"/>
      <c r="NVR871" s="39"/>
      <c r="NVS871" s="39"/>
      <c r="NVT871" s="39"/>
      <c r="NVU871" s="39"/>
      <c r="NVV871" s="39"/>
      <c r="NVW871" s="39"/>
      <c r="NVX871" s="39"/>
      <c r="NVY871" s="39"/>
      <c r="NVZ871" s="39"/>
      <c r="NWA871" s="39"/>
      <c r="NWB871" s="39"/>
      <c r="NWC871" s="39"/>
      <c r="NWD871" s="39"/>
      <c r="NWE871" s="39"/>
      <c r="NWF871" s="39"/>
      <c r="NWG871" s="39"/>
      <c r="NWH871" s="39"/>
      <c r="NWI871" s="39"/>
      <c r="NWJ871" s="39"/>
      <c r="NWK871" s="39"/>
      <c r="NWL871" s="39"/>
      <c r="NWM871" s="39"/>
      <c r="NWN871" s="39"/>
      <c r="NWO871" s="39"/>
      <c r="NWP871" s="39"/>
      <c r="NWQ871" s="39"/>
      <c r="NWR871" s="39"/>
      <c r="NWS871" s="39"/>
      <c r="NWT871" s="39"/>
      <c r="NWU871" s="39"/>
      <c r="NWV871" s="39"/>
      <c r="NWW871" s="39"/>
      <c r="NWX871" s="39"/>
      <c r="NWY871" s="39"/>
      <c r="NWZ871" s="39"/>
      <c r="NXA871" s="39"/>
      <c r="NXB871" s="39"/>
      <c r="NXC871" s="39"/>
      <c r="NXD871" s="39"/>
      <c r="NXE871" s="39"/>
      <c r="NXF871" s="39"/>
      <c r="NXG871" s="39"/>
      <c r="NXH871" s="39"/>
      <c r="NXI871" s="39"/>
      <c r="NXJ871" s="39"/>
      <c r="NXK871" s="39"/>
      <c r="NXL871" s="39"/>
      <c r="NXM871" s="39"/>
      <c r="NXN871" s="39"/>
      <c r="NXO871" s="39"/>
      <c r="NXP871" s="39"/>
      <c r="NXQ871" s="39"/>
      <c r="NXR871" s="39"/>
      <c r="NXS871" s="39"/>
      <c r="NXT871" s="39"/>
      <c r="NXU871" s="39"/>
      <c r="NXV871" s="39"/>
      <c r="NXW871" s="39"/>
      <c r="NXX871" s="39"/>
      <c r="NXY871" s="39"/>
      <c r="NXZ871" s="39"/>
      <c r="NYA871" s="39"/>
      <c r="NYB871" s="39"/>
      <c r="NYC871" s="39"/>
      <c r="NYD871" s="39"/>
      <c r="NYE871" s="39"/>
      <c r="NYF871" s="39"/>
      <c r="NYG871" s="39"/>
      <c r="NYH871" s="39"/>
      <c r="NYI871" s="39"/>
      <c r="NYJ871" s="39"/>
      <c r="NYK871" s="39"/>
      <c r="NYL871" s="39"/>
      <c r="NYM871" s="39"/>
      <c r="NYN871" s="39"/>
      <c r="NYO871" s="39"/>
      <c r="NYP871" s="39"/>
      <c r="NYQ871" s="39"/>
      <c r="NYR871" s="39"/>
      <c r="NYS871" s="39"/>
      <c r="NYT871" s="39"/>
      <c r="NYU871" s="39"/>
      <c r="NYV871" s="39"/>
      <c r="NYW871" s="39"/>
      <c r="NYX871" s="39"/>
      <c r="NYY871" s="39"/>
      <c r="NYZ871" s="39"/>
      <c r="NZA871" s="39"/>
      <c r="NZB871" s="39"/>
      <c r="NZC871" s="39"/>
      <c r="NZD871" s="39"/>
      <c r="NZE871" s="39"/>
      <c r="NZF871" s="39"/>
      <c r="NZG871" s="39"/>
      <c r="NZH871" s="39"/>
      <c r="NZI871" s="39"/>
      <c r="NZJ871" s="39"/>
      <c r="NZK871" s="39"/>
      <c r="NZL871" s="39"/>
      <c r="NZM871" s="39"/>
      <c r="NZN871" s="39"/>
      <c r="NZO871" s="39"/>
      <c r="NZP871" s="39"/>
      <c r="NZQ871" s="39"/>
      <c r="NZR871" s="39"/>
      <c r="NZS871" s="39"/>
      <c r="NZT871" s="39"/>
      <c r="NZU871" s="39"/>
      <c r="NZV871" s="39"/>
      <c r="NZW871" s="39"/>
      <c r="NZX871" s="39"/>
      <c r="NZY871" s="39"/>
      <c r="NZZ871" s="39"/>
      <c r="OAA871" s="39"/>
      <c r="OAB871" s="39"/>
      <c r="OAC871" s="39"/>
      <c r="OAD871" s="39"/>
      <c r="OAE871" s="39"/>
      <c r="OAF871" s="39"/>
      <c r="OAG871" s="39"/>
      <c r="OAH871" s="39"/>
      <c r="OAI871" s="39"/>
      <c r="OAJ871" s="39"/>
      <c r="OAK871" s="39"/>
      <c r="OAL871" s="39"/>
      <c r="OAM871" s="39"/>
      <c r="OAN871" s="39"/>
      <c r="OAO871" s="39"/>
      <c r="OAP871" s="39"/>
      <c r="OAQ871" s="39"/>
      <c r="OAR871" s="39"/>
      <c r="OAS871" s="39"/>
      <c r="OAT871" s="39"/>
      <c r="OAU871" s="39"/>
      <c r="OAV871" s="39"/>
      <c r="OAW871" s="39"/>
      <c r="OAX871" s="39"/>
      <c r="OAY871" s="39"/>
      <c r="OAZ871" s="39"/>
      <c r="OBA871" s="39"/>
      <c r="OBB871" s="39"/>
      <c r="OBC871" s="39"/>
      <c r="OBD871" s="39"/>
      <c r="OBE871" s="39"/>
      <c r="OBF871" s="39"/>
      <c r="OBG871" s="39"/>
      <c r="OBH871" s="39"/>
      <c r="OBI871" s="39"/>
      <c r="OBJ871" s="39"/>
      <c r="OBK871" s="39"/>
      <c r="OBL871" s="39"/>
      <c r="OBM871" s="39"/>
      <c r="OBN871" s="39"/>
      <c r="OBO871" s="39"/>
      <c r="OBP871" s="39"/>
      <c r="OBQ871" s="39"/>
      <c r="OBR871" s="39"/>
      <c r="OBS871" s="39"/>
      <c r="OBT871" s="39"/>
      <c r="OBU871" s="39"/>
      <c r="OBV871" s="39"/>
      <c r="OBW871" s="39"/>
      <c r="OBX871" s="39"/>
      <c r="OBY871" s="39"/>
      <c r="OBZ871" s="39"/>
      <c r="OCA871" s="39"/>
      <c r="OCB871" s="39"/>
      <c r="OCC871" s="39"/>
      <c r="OCD871" s="39"/>
      <c r="OCE871" s="39"/>
      <c r="OCF871" s="39"/>
      <c r="OCG871" s="39"/>
      <c r="OCH871" s="39"/>
      <c r="OCI871" s="39"/>
      <c r="OCJ871" s="39"/>
      <c r="OCK871" s="39"/>
      <c r="OCL871" s="39"/>
      <c r="OCM871" s="39"/>
      <c r="OCN871" s="39"/>
      <c r="OCO871" s="39"/>
      <c r="OCP871" s="39"/>
      <c r="OCQ871" s="39"/>
      <c r="OCR871" s="39"/>
      <c r="OCS871" s="39"/>
      <c r="OCT871" s="39"/>
      <c r="OCU871" s="39"/>
      <c r="OCV871" s="39"/>
      <c r="OCW871" s="39"/>
      <c r="OCX871" s="39"/>
      <c r="OCY871" s="39"/>
      <c r="OCZ871" s="39"/>
      <c r="ODA871" s="39"/>
      <c r="ODB871" s="39"/>
      <c r="ODC871" s="39"/>
      <c r="ODD871" s="39"/>
      <c r="ODE871" s="39"/>
      <c r="ODF871" s="39"/>
      <c r="ODG871" s="39"/>
      <c r="ODH871" s="39"/>
      <c r="ODI871" s="39"/>
      <c r="ODJ871" s="39"/>
      <c r="ODK871" s="39"/>
      <c r="ODL871" s="39"/>
      <c r="ODM871" s="39"/>
      <c r="ODN871" s="39"/>
      <c r="ODO871" s="39"/>
      <c r="ODP871" s="39"/>
      <c r="ODQ871" s="39"/>
      <c r="ODR871" s="39"/>
      <c r="ODS871" s="39"/>
      <c r="ODT871" s="39"/>
      <c r="ODU871" s="39"/>
      <c r="ODV871" s="39"/>
      <c r="ODW871" s="39"/>
      <c r="ODX871" s="39"/>
      <c r="ODY871" s="39"/>
      <c r="ODZ871" s="39"/>
      <c r="OEA871" s="39"/>
      <c r="OEB871" s="39"/>
      <c r="OEC871" s="39"/>
      <c r="OED871" s="39"/>
      <c r="OEE871" s="39"/>
      <c r="OEF871" s="39"/>
      <c r="OEG871" s="39"/>
      <c r="OEH871" s="39"/>
      <c r="OEI871" s="39"/>
      <c r="OEJ871" s="39"/>
      <c r="OEK871" s="39"/>
      <c r="OEL871" s="39"/>
      <c r="OEM871" s="39"/>
      <c r="OEN871" s="39"/>
      <c r="OEO871" s="39"/>
      <c r="OEP871" s="39"/>
      <c r="OEQ871" s="39"/>
      <c r="OER871" s="39"/>
      <c r="OES871" s="39"/>
      <c r="OET871" s="39"/>
      <c r="OEU871" s="39"/>
      <c r="OEV871" s="39"/>
      <c r="OEW871" s="39"/>
      <c r="OEX871" s="39"/>
      <c r="OEY871" s="39"/>
      <c r="OEZ871" s="39"/>
      <c r="OFA871" s="39"/>
      <c r="OFB871" s="39"/>
      <c r="OFC871" s="39"/>
      <c r="OFD871" s="39"/>
      <c r="OFE871" s="39"/>
      <c r="OFF871" s="39"/>
      <c r="OFG871" s="39"/>
      <c r="OFH871" s="39"/>
      <c r="OFI871" s="39"/>
      <c r="OFJ871" s="39"/>
      <c r="OFK871" s="39"/>
      <c r="OFL871" s="39"/>
      <c r="OFM871" s="39"/>
      <c r="OFN871" s="39"/>
      <c r="OFO871" s="39"/>
      <c r="OFP871" s="39"/>
      <c r="OFQ871" s="39"/>
      <c r="OFR871" s="39"/>
      <c r="OFS871" s="39"/>
      <c r="OFT871" s="39"/>
      <c r="OFU871" s="39"/>
      <c r="OFV871" s="39"/>
      <c r="OFW871" s="39"/>
      <c r="OFX871" s="39"/>
      <c r="OFY871" s="39"/>
      <c r="OFZ871" s="39"/>
      <c r="OGA871" s="39"/>
      <c r="OGB871" s="39"/>
      <c r="OGC871" s="39"/>
      <c r="OGD871" s="39"/>
      <c r="OGE871" s="39"/>
      <c r="OGF871" s="39"/>
      <c r="OGG871" s="39"/>
      <c r="OGH871" s="39"/>
      <c r="OGI871" s="39"/>
      <c r="OGJ871" s="39"/>
      <c r="OGK871" s="39"/>
      <c r="OGL871" s="39"/>
      <c r="OGM871" s="39"/>
      <c r="OGN871" s="39"/>
      <c r="OGO871" s="39"/>
      <c r="OGP871" s="39"/>
      <c r="OGQ871" s="39"/>
      <c r="OGR871" s="39"/>
      <c r="OGS871" s="39"/>
      <c r="OGT871" s="39"/>
      <c r="OGU871" s="39"/>
      <c r="OGV871" s="39"/>
      <c r="OGW871" s="39"/>
      <c r="OGX871" s="39"/>
      <c r="OGY871" s="39"/>
      <c r="OGZ871" s="39"/>
      <c r="OHA871" s="39"/>
      <c r="OHB871" s="39"/>
      <c r="OHC871" s="39"/>
      <c r="OHD871" s="39"/>
      <c r="OHE871" s="39"/>
      <c r="OHF871" s="39"/>
      <c r="OHG871" s="39"/>
      <c r="OHH871" s="39"/>
      <c r="OHI871" s="39"/>
      <c r="OHJ871" s="39"/>
      <c r="OHK871" s="39"/>
      <c r="OHL871" s="39"/>
      <c r="OHM871" s="39"/>
      <c r="OHN871" s="39"/>
      <c r="OHO871" s="39"/>
      <c r="OHP871" s="39"/>
      <c r="OHQ871" s="39"/>
      <c r="OHR871" s="39"/>
      <c r="OHS871" s="39"/>
      <c r="OHT871" s="39"/>
      <c r="OHU871" s="39"/>
      <c r="OHV871" s="39"/>
      <c r="OHW871" s="39"/>
      <c r="OHX871" s="39"/>
      <c r="OHY871" s="39"/>
      <c r="OHZ871" s="39"/>
      <c r="OIA871" s="39"/>
      <c r="OIB871" s="39"/>
      <c r="OIC871" s="39"/>
      <c r="OID871" s="39"/>
      <c r="OIE871" s="39"/>
      <c r="OIF871" s="39"/>
      <c r="OIG871" s="39"/>
      <c r="OIH871" s="39"/>
      <c r="OII871" s="39"/>
      <c r="OIJ871" s="39"/>
      <c r="OIK871" s="39"/>
      <c r="OIL871" s="39"/>
      <c r="OIM871" s="39"/>
      <c r="OIN871" s="39"/>
      <c r="OIO871" s="39"/>
      <c r="OIP871" s="39"/>
      <c r="OIQ871" s="39"/>
      <c r="OIR871" s="39"/>
      <c r="OIS871" s="39"/>
      <c r="OIT871" s="39"/>
      <c r="OIU871" s="39"/>
      <c r="OIV871" s="39"/>
      <c r="OIW871" s="39"/>
      <c r="OIX871" s="39"/>
      <c r="OIY871" s="39"/>
      <c r="OIZ871" s="39"/>
      <c r="OJA871" s="39"/>
      <c r="OJB871" s="39"/>
      <c r="OJC871" s="39"/>
      <c r="OJD871" s="39"/>
      <c r="OJE871" s="39"/>
      <c r="OJF871" s="39"/>
      <c r="OJG871" s="39"/>
      <c r="OJH871" s="39"/>
      <c r="OJI871" s="39"/>
      <c r="OJJ871" s="39"/>
      <c r="OJK871" s="39"/>
      <c r="OJL871" s="39"/>
      <c r="OJM871" s="39"/>
      <c r="OJN871" s="39"/>
      <c r="OJO871" s="39"/>
      <c r="OJP871" s="39"/>
      <c r="OJQ871" s="39"/>
      <c r="OJR871" s="39"/>
      <c r="OJS871" s="39"/>
      <c r="OJT871" s="39"/>
      <c r="OJU871" s="39"/>
      <c r="OJV871" s="39"/>
      <c r="OJW871" s="39"/>
      <c r="OJX871" s="39"/>
      <c r="OJY871" s="39"/>
      <c r="OJZ871" s="39"/>
      <c r="OKA871" s="39"/>
      <c r="OKB871" s="39"/>
      <c r="OKC871" s="39"/>
      <c r="OKD871" s="39"/>
      <c r="OKE871" s="39"/>
      <c r="OKF871" s="39"/>
      <c r="OKG871" s="39"/>
      <c r="OKH871" s="39"/>
      <c r="OKI871" s="39"/>
      <c r="OKJ871" s="39"/>
      <c r="OKK871" s="39"/>
      <c r="OKL871" s="39"/>
      <c r="OKM871" s="39"/>
      <c r="OKN871" s="39"/>
      <c r="OKO871" s="39"/>
      <c r="OKP871" s="39"/>
      <c r="OKQ871" s="39"/>
      <c r="OKR871" s="39"/>
      <c r="OKS871" s="39"/>
      <c r="OKT871" s="39"/>
      <c r="OKU871" s="39"/>
      <c r="OKV871" s="39"/>
      <c r="OKW871" s="39"/>
      <c r="OKX871" s="39"/>
      <c r="OKY871" s="39"/>
      <c r="OKZ871" s="39"/>
      <c r="OLA871" s="39"/>
      <c r="OLB871" s="39"/>
      <c r="OLC871" s="39"/>
      <c r="OLD871" s="39"/>
      <c r="OLE871" s="39"/>
      <c r="OLF871" s="39"/>
      <c r="OLG871" s="39"/>
      <c r="OLH871" s="39"/>
      <c r="OLI871" s="39"/>
      <c r="OLJ871" s="39"/>
      <c r="OLK871" s="39"/>
      <c r="OLL871" s="39"/>
      <c r="OLM871" s="39"/>
      <c r="OLN871" s="39"/>
      <c r="OLO871" s="39"/>
      <c r="OLP871" s="39"/>
      <c r="OLQ871" s="39"/>
      <c r="OLR871" s="39"/>
      <c r="OLS871" s="39"/>
      <c r="OLT871" s="39"/>
      <c r="OLU871" s="39"/>
      <c r="OLV871" s="39"/>
      <c r="OLW871" s="39"/>
      <c r="OLX871" s="39"/>
      <c r="OLY871" s="39"/>
      <c r="OLZ871" s="39"/>
      <c r="OMA871" s="39"/>
      <c r="OMB871" s="39"/>
      <c r="OMC871" s="39"/>
      <c r="OMD871" s="39"/>
      <c r="OME871" s="39"/>
      <c r="OMF871" s="39"/>
      <c r="OMG871" s="39"/>
      <c r="OMH871" s="39"/>
      <c r="OMI871" s="39"/>
      <c r="OMJ871" s="39"/>
      <c r="OMK871" s="39"/>
      <c r="OML871" s="39"/>
      <c r="OMM871" s="39"/>
      <c r="OMN871" s="39"/>
      <c r="OMO871" s="39"/>
      <c r="OMP871" s="39"/>
      <c r="OMQ871" s="39"/>
      <c r="OMR871" s="39"/>
      <c r="OMS871" s="39"/>
      <c r="OMT871" s="39"/>
      <c r="OMU871" s="39"/>
      <c r="OMV871" s="39"/>
      <c r="OMW871" s="39"/>
      <c r="OMX871" s="39"/>
      <c r="OMY871" s="39"/>
      <c r="OMZ871" s="39"/>
      <c r="ONA871" s="39"/>
      <c r="ONB871" s="39"/>
      <c r="ONC871" s="39"/>
      <c r="OND871" s="39"/>
      <c r="ONE871" s="39"/>
      <c r="ONF871" s="39"/>
      <c r="ONG871" s="39"/>
      <c r="ONH871" s="39"/>
      <c r="ONI871" s="39"/>
      <c r="ONJ871" s="39"/>
      <c r="ONK871" s="39"/>
      <c r="ONL871" s="39"/>
      <c r="ONM871" s="39"/>
      <c r="ONN871" s="39"/>
      <c r="ONO871" s="39"/>
      <c r="ONP871" s="39"/>
      <c r="ONQ871" s="39"/>
      <c r="ONR871" s="39"/>
      <c r="ONS871" s="39"/>
      <c r="ONT871" s="39"/>
      <c r="ONU871" s="39"/>
      <c r="ONV871" s="39"/>
      <c r="ONW871" s="39"/>
      <c r="ONX871" s="39"/>
      <c r="ONY871" s="39"/>
      <c r="ONZ871" s="39"/>
      <c r="OOA871" s="39"/>
      <c r="OOB871" s="39"/>
      <c r="OOC871" s="39"/>
      <c r="OOD871" s="39"/>
      <c r="OOE871" s="39"/>
      <c r="OOF871" s="39"/>
      <c r="OOG871" s="39"/>
      <c r="OOH871" s="39"/>
      <c r="OOI871" s="39"/>
      <c r="OOJ871" s="39"/>
      <c r="OOK871" s="39"/>
      <c r="OOL871" s="39"/>
      <c r="OOM871" s="39"/>
      <c r="OON871" s="39"/>
      <c r="OOO871" s="39"/>
      <c r="OOP871" s="39"/>
      <c r="OOQ871" s="39"/>
      <c r="OOR871" s="39"/>
      <c r="OOS871" s="39"/>
      <c r="OOT871" s="39"/>
      <c r="OOU871" s="39"/>
      <c r="OOV871" s="39"/>
      <c r="OOW871" s="39"/>
      <c r="OOX871" s="39"/>
      <c r="OOY871" s="39"/>
      <c r="OOZ871" s="39"/>
      <c r="OPA871" s="39"/>
      <c r="OPB871" s="39"/>
      <c r="OPC871" s="39"/>
      <c r="OPD871" s="39"/>
      <c r="OPE871" s="39"/>
      <c r="OPF871" s="39"/>
      <c r="OPG871" s="39"/>
      <c r="OPH871" s="39"/>
      <c r="OPI871" s="39"/>
      <c r="OPJ871" s="39"/>
      <c r="OPK871" s="39"/>
      <c r="OPL871" s="39"/>
      <c r="OPM871" s="39"/>
      <c r="OPN871" s="39"/>
      <c r="OPO871" s="39"/>
      <c r="OPP871" s="39"/>
      <c r="OPQ871" s="39"/>
      <c r="OPR871" s="39"/>
      <c r="OPS871" s="39"/>
      <c r="OPT871" s="39"/>
      <c r="OPU871" s="39"/>
      <c r="OPV871" s="39"/>
      <c r="OPW871" s="39"/>
      <c r="OPX871" s="39"/>
      <c r="OPY871" s="39"/>
      <c r="OPZ871" s="39"/>
      <c r="OQA871" s="39"/>
      <c r="OQB871" s="39"/>
      <c r="OQC871" s="39"/>
      <c r="OQD871" s="39"/>
      <c r="OQE871" s="39"/>
      <c r="OQF871" s="39"/>
      <c r="OQG871" s="39"/>
      <c r="OQH871" s="39"/>
      <c r="OQI871" s="39"/>
      <c r="OQJ871" s="39"/>
      <c r="OQK871" s="39"/>
      <c r="OQL871" s="39"/>
      <c r="OQM871" s="39"/>
      <c r="OQN871" s="39"/>
      <c r="OQO871" s="39"/>
      <c r="OQP871" s="39"/>
      <c r="OQQ871" s="39"/>
      <c r="OQR871" s="39"/>
      <c r="OQS871" s="39"/>
      <c r="OQT871" s="39"/>
      <c r="OQU871" s="39"/>
      <c r="OQV871" s="39"/>
      <c r="OQW871" s="39"/>
      <c r="OQX871" s="39"/>
      <c r="OQY871" s="39"/>
      <c r="OQZ871" s="39"/>
      <c r="ORA871" s="39"/>
      <c r="ORB871" s="39"/>
      <c r="ORC871" s="39"/>
      <c r="ORD871" s="39"/>
      <c r="ORE871" s="39"/>
      <c r="ORF871" s="39"/>
      <c r="ORG871" s="39"/>
      <c r="ORH871" s="39"/>
      <c r="ORI871" s="39"/>
      <c r="ORJ871" s="39"/>
      <c r="ORK871" s="39"/>
      <c r="ORL871" s="39"/>
      <c r="ORM871" s="39"/>
      <c r="ORN871" s="39"/>
      <c r="ORO871" s="39"/>
      <c r="ORP871" s="39"/>
      <c r="ORQ871" s="39"/>
      <c r="ORR871" s="39"/>
      <c r="ORS871" s="39"/>
      <c r="ORT871" s="39"/>
      <c r="ORU871" s="39"/>
      <c r="ORV871" s="39"/>
      <c r="ORW871" s="39"/>
      <c r="ORX871" s="39"/>
      <c r="ORY871" s="39"/>
      <c r="ORZ871" s="39"/>
      <c r="OSA871" s="39"/>
      <c r="OSB871" s="39"/>
      <c r="OSC871" s="39"/>
      <c r="OSD871" s="39"/>
      <c r="OSE871" s="39"/>
      <c r="OSF871" s="39"/>
      <c r="OSG871" s="39"/>
      <c r="OSH871" s="39"/>
      <c r="OSI871" s="39"/>
      <c r="OSJ871" s="39"/>
      <c r="OSK871" s="39"/>
      <c r="OSL871" s="39"/>
      <c r="OSM871" s="39"/>
      <c r="OSN871" s="39"/>
      <c r="OSO871" s="39"/>
      <c r="OSP871" s="39"/>
      <c r="OSQ871" s="39"/>
      <c r="OSR871" s="39"/>
      <c r="OSS871" s="39"/>
      <c r="OST871" s="39"/>
      <c r="OSU871" s="39"/>
      <c r="OSV871" s="39"/>
      <c r="OSW871" s="39"/>
      <c r="OSX871" s="39"/>
      <c r="OSY871" s="39"/>
      <c r="OSZ871" s="39"/>
      <c r="OTA871" s="39"/>
      <c r="OTB871" s="39"/>
      <c r="OTC871" s="39"/>
      <c r="OTD871" s="39"/>
      <c r="OTE871" s="39"/>
      <c r="OTF871" s="39"/>
      <c r="OTG871" s="39"/>
      <c r="OTH871" s="39"/>
      <c r="OTI871" s="39"/>
      <c r="OTJ871" s="39"/>
      <c r="OTK871" s="39"/>
      <c r="OTL871" s="39"/>
      <c r="OTM871" s="39"/>
      <c r="OTN871" s="39"/>
      <c r="OTO871" s="39"/>
      <c r="OTP871" s="39"/>
      <c r="OTQ871" s="39"/>
      <c r="OTR871" s="39"/>
      <c r="OTS871" s="39"/>
      <c r="OTT871" s="39"/>
      <c r="OTU871" s="39"/>
      <c r="OTV871" s="39"/>
      <c r="OTW871" s="39"/>
      <c r="OTX871" s="39"/>
      <c r="OTY871" s="39"/>
      <c r="OTZ871" s="39"/>
      <c r="OUA871" s="39"/>
      <c r="OUB871" s="39"/>
      <c r="OUC871" s="39"/>
      <c r="OUD871" s="39"/>
      <c r="OUE871" s="39"/>
      <c r="OUF871" s="39"/>
      <c r="OUG871" s="39"/>
      <c r="OUH871" s="39"/>
      <c r="OUI871" s="39"/>
      <c r="OUJ871" s="39"/>
      <c r="OUK871" s="39"/>
      <c r="OUL871" s="39"/>
      <c r="OUM871" s="39"/>
      <c r="OUN871" s="39"/>
      <c r="OUO871" s="39"/>
      <c r="OUP871" s="39"/>
      <c r="OUQ871" s="39"/>
      <c r="OUR871" s="39"/>
      <c r="OUS871" s="39"/>
      <c r="OUT871" s="39"/>
      <c r="OUU871" s="39"/>
      <c r="OUV871" s="39"/>
      <c r="OUW871" s="39"/>
      <c r="OUX871" s="39"/>
      <c r="OUY871" s="39"/>
      <c r="OUZ871" s="39"/>
      <c r="OVA871" s="39"/>
      <c r="OVB871" s="39"/>
      <c r="OVC871" s="39"/>
      <c r="OVD871" s="39"/>
      <c r="OVE871" s="39"/>
      <c r="OVF871" s="39"/>
      <c r="OVG871" s="39"/>
      <c r="OVH871" s="39"/>
      <c r="OVI871" s="39"/>
      <c r="OVJ871" s="39"/>
      <c r="OVK871" s="39"/>
      <c r="OVL871" s="39"/>
      <c r="OVM871" s="39"/>
      <c r="OVN871" s="39"/>
      <c r="OVO871" s="39"/>
      <c r="OVP871" s="39"/>
      <c r="OVQ871" s="39"/>
      <c r="OVR871" s="39"/>
      <c r="OVS871" s="39"/>
      <c r="OVT871" s="39"/>
      <c r="OVU871" s="39"/>
      <c r="OVV871" s="39"/>
      <c r="OVW871" s="39"/>
      <c r="OVX871" s="39"/>
      <c r="OVY871" s="39"/>
      <c r="OVZ871" s="39"/>
      <c r="OWA871" s="39"/>
      <c r="OWB871" s="39"/>
      <c r="OWC871" s="39"/>
      <c r="OWD871" s="39"/>
      <c r="OWE871" s="39"/>
      <c r="OWF871" s="39"/>
      <c r="OWG871" s="39"/>
      <c r="OWH871" s="39"/>
      <c r="OWI871" s="39"/>
      <c r="OWJ871" s="39"/>
      <c r="OWK871" s="39"/>
      <c r="OWL871" s="39"/>
      <c r="OWM871" s="39"/>
      <c r="OWN871" s="39"/>
      <c r="OWO871" s="39"/>
      <c r="OWP871" s="39"/>
      <c r="OWQ871" s="39"/>
      <c r="OWR871" s="39"/>
      <c r="OWS871" s="39"/>
      <c r="OWT871" s="39"/>
      <c r="OWU871" s="39"/>
      <c r="OWV871" s="39"/>
      <c r="OWW871" s="39"/>
      <c r="OWX871" s="39"/>
      <c r="OWY871" s="39"/>
      <c r="OWZ871" s="39"/>
      <c r="OXA871" s="39"/>
      <c r="OXB871" s="39"/>
      <c r="OXC871" s="39"/>
      <c r="OXD871" s="39"/>
      <c r="OXE871" s="39"/>
      <c r="OXF871" s="39"/>
      <c r="OXG871" s="39"/>
      <c r="OXH871" s="39"/>
      <c r="OXI871" s="39"/>
      <c r="OXJ871" s="39"/>
      <c r="OXK871" s="39"/>
      <c r="OXL871" s="39"/>
      <c r="OXM871" s="39"/>
      <c r="OXN871" s="39"/>
      <c r="OXO871" s="39"/>
      <c r="OXP871" s="39"/>
      <c r="OXQ871" s="39"/>
      <c r="OXR871" s="39"/>
      <c r="OXS871" s="39"/>
      <c r="OXT871" s="39"/>
      <c r="OXU871" s="39"/>
      <c r="OXV871" s="39"/>
      <c r="OXW871" s="39"/>
      <c r="OXX871" s="39"/>
      <c r="OXY871" s="39"/>
      <c r="OXZ871" s="39"/>
      <c r="OYA871" s="39"/>
      <c r="OYB871" s="39"/>
      <c r="OYC871" s="39"/>
      <c r="OYD871" s="39"/>
      <c r="OYE871" s="39"/>
      <c r="OYF871" s="39"/>
      <c r="OYG871" s="39"/>
      <c r="OYH871" s="39"/>
      <c r="OYI871" s="39"/>
      <c r="OYJ871" s="39"/>
      <c r="OYK871" s="39"/>
      <c r="OYL871" s="39"/>
      <c r="OYM871" s="39"/>
      <c r="OYN871" s="39"/>
      <c r="OYO871" s="39"/>
      <c r="OYP871" s="39"/>
      <c r="OYQ871" s="39"/>
      <c r="OYR871" s="39"/>
      <c r="OYS871" s="39"/>
      <c r="OYT871" s="39"/>
      <c r="OYU871" s="39"/>
      <c r="OYV871" s="39"/>
      <c r="OYW871" s="39"/>
      <c r="OYX871" s="39"/>
      <c r="OYY871" s="39"/>
      <c r="OYZ871" s="39"/>
      <c r="OZA871" s="39"/>
      <c r="OZB871" s="39"/>
      <c r="OZC871" s="39"/>
      <c r="OZD871" s="39"/>
      <c r="OZE871" s="39"/>
      <c r="OZF871" s="39"/>
      <c r="OZG871" s="39"/>
      <c r="OZH871" s="39"/>
      <c r="OZI871" s="39"/>
      <c r="OZJ871" s="39"/>
      <c r="OZK871" s="39"/>
      <c r="OZL871" s="39"/>
      <c r="OZM871" s="39"/>
      <c r="OZN871" s="39"/>
      <c r="OZO871" s="39"/>
      <c r="OZP871" s="39"/>
      <c r="OZQ871" s="39"/>
      <c r="OZR871" s="39"/>
      <c r="OZS871" s="39"/>
      <c r="OZT871" s="39"/>
      <c r="OZU871" s="39"/>
      <c r="OZV871" s="39"/>
      <c r="OZW871" s="39"/>
      <c r="OZX871" s="39"/>
      <c r="OZY871" s="39"/>
      <c r="OZZ871" s="39"/>
      <c r="PAA871" s="39"/>
      <c r="PAB871" s="39"/>
      <c r="PAC871" s="39"/>
      <c r="PAD871" s="39"/>
      <c r="PAE871" s="39"/>
      <c r="PAF871" s="39"/>
      <c r="PAG871" s="39"/>
      <c r="PAH871" s="39"/>
      <c r="PAI871" s="39"/>
      <c r="PAJ871" s="39"/>
      <c r="PAK871" s="39"/>
      <c r="PAL871" s="39"/>
      <c r="PAM871" s="39"/>
      <c r="PAN871" s="39"/>
      <c r="PAO871" s="39"/>
      <c r="PAP871" s="39"/>
      <c r="PAQ871" s="39"/>
      <c r="PAR871" s="39"/>
      <c r="PAS871" s="39"/>
      <c r="PAT871" s="39"/>
      <c r="PAU871" s="39"/>
      <c r="PAV871" s="39"/>
      <c r="PAW871" s="39"/>
      <c r="PAX871" s="39"/>
      <c r="PAY871" s="39"/>
      <c r="PAZ871" s="39"/>
      <c r="PBA871" s="39"/>
      <c r="PBB871" s="39"/>
      <c r="PBC871" s="39"/>
      <c r="PBD871" s="39"/>
      <c r="PBE871" s="39"/>
      <c r="PBF871" s="39"/>
      <c r="PBG871" s="39"/>
      <c r="PBH871" s="39"/>
      <c r="PBI871" s="39"/>
      <c r="PBJ871" s="39"/>
      <c r="PBK871" s="39"/>
      <c r="PBL871" s="39"/>
      <c r="PBM871" s="39"/>
      <c r="PBN871" s="39"/>
      <c r="PBO871" s="39"/>
      <c r="PBP871" s="39"/>
      <c r="PBQ871" s="39"/>
      <c r="PBR871" s="39"/>
      <c r="PBS871" s="39"/>
      <c r="PBT871" s="39"/>
      <c r="PBU871" s="39"/>
      <c r="PBV871" s="39"/>
      <c r="PBW871" s="39"/>
      <c r="PBX871" s="39"/>
      <c r="PBY871" s="39"/>
      <c r="PBZ871" s="39"/>
      <c r="PCA871" s="39"/>
      <c r="PCB871" s="39"/>
      <c r="PCC871" s="39"/>
      <c r="PCD871" s="39"/>
      <c r="PCE871" s="39"/>
      <c r="PCF871" s="39"/>
      <c r="PCG871" s="39"/>
      <c r="PCH871" s="39"/>
      <c r="PCI871" s="39"/>
      <c r="PCJ871" s="39"/>
      <c r="PCK871" s="39"/>
      <c r="PCL871" s="39"/>
      <c r="PCM871" s="39"/>
      <c r="PCN871" s="39"/>
      <c r="PCO871" s="39"/>
      <c r="PCP871" s="39"/>
      <c r="PCQ871" s="39"/>
      <c r="PCR871" s="39"/>
      <c r="PCS871" s="39"/>
      <c r="PCT871" s="39"/>
      <c r="PCU871" s="39"/>
      <c r="PCV871" s="39"/>
      <c r="PCW871" s="39"/>
      <c r="PCX871" s="39"/>
      <c r="PCY871" s="39"/>
      <c r="PCZ871" s="39"/>
      <c r="PDA871" s="39"/>
      <c r="PDB871" s="39"/>
      <c r="PDC871" s="39"/>
      <c r="PDD871" s="39"/>
      <c r="PDE871" s="39"/>
      <c r="PDF871" s="39"/>
      <c r="PDG871" s="39"/>
      <c r="PDH871" s="39"/>
      <c r="PDI871" s="39"/>
      <c r="PDJ871" s="39"/>
      <c r="PDK871" s="39"/>
      <c r="PDL871" s="39"/>
      <c r="PDM871" s="39"/>
      <c r="PDN871" s="39"/>
      <c r="PDO871" s="39"/>
      <c r="PDP871" s="39"/>
      <c r="PDQ871" s="39"/>
      <c r="PDR871" s="39"/>
      <c r="PDS871" s="39"/>
      <c r="PDT871" s="39"/>
      <c r="PDU871" s="39"/>
      <c r="PDV871" s="39"/>
      <c r="PDW871" s="39"/>
      <c r="PDX871" s="39"/>
      <c r="PDY871" s="39"/>
      <c r="PDZ871" s="39"/>
      <c r="PEA871" s="39"/>
      <c r="PEB871" s="39"/>
      <c r="PEC871" s="39"/>
      <c r="PED871" s="39"/>
      <c r="PEE871" s="39"/>
      <c r="PEF871" s="39"/>
      <c r="PEG871" s="39"/>
      <c r="PEH871" s="39"/>
      <c r="PEI871" s="39"/>
      <c r="PEJ871" s="39"/>
      <c r="PEK871" s="39"/>
      <c r="PEL871" s="39"/>
      <c r="PEM871" s="39"/>
      <c r="PEN871" s="39"/>
      <c r="PEO871" s="39"/>
      <c r="PEP871" s="39"/>
      <c r="PEQ871" s="39"/>
      <c r="PER871" s="39"/>
      <c r="PES871" s="39"/>
      <c r="PET871" s="39"/>
      <c r="PEU871" s="39"/>
      <c r="PEV871" s="39"/>
      <c r="PEW871" s="39"/>
      <c r="PEX871" s="39"/>
      <c r="PEY871" s="39"/>
      <c r="PEZ871" s="39"/>
      <c r="PFA871" s="39"/>
      <c r="PFB871" s="39"/>
      <c r="PFC871" s="39"/>
      <c r="PFD871" s="39"/>
      <c r="PFE871" s="39"/>
      <c r="PFF871" s="39"/>
      <c r="PFG871" s="39"/>
      <c r="PFH871" s="39"/>
      <c r="PFI871" s="39"/>
      <c r="PFJ871" s="39"/>
      <c r="PFK871" s="39"/>
      <c r="PFL871" s="39"/>
      <c r="PFM871" s="39"/>
      <c r="PFN871" s="39"/>
      <c r="PFO871" s="39"/>
      <c r="PFP871" s="39"/>
      <c r="PFQ871" s="39"/>
      <c r="PFR871" s="39"/>
      <c r="PFS871" s="39"/>
      <c r="PFT871" s="39"/>
      <c r="PFU871" s="39"/>
      <c r="PFV871" s="39"/>
      <c r="PFW871" s="39"/>
      <c r="PFX871" s="39"/>
      <c r="PFY871" s="39"/>
      <c r="PFZ871" s="39"/>
      <c r="PGA871" s="39"/>
      <c r="PGB871" s="39"/>
      <c r="PGC871" s="39"/>
      <c r="PGD871" s="39"/>
      <c r="PGE871" s="39"/>
      <c r="PGF871" s="39"/>
      <c r="PGG871" s="39"/>
      <c r="PGH871" s="39"/>
      <c r="PGI871" s="39"/>
      <c r="PGJ871" s="39"/>
      <c r="PGK871" s="39"/>
      <c r="PGL871" s="39"/>
      <c r="PGM871" s="39"/>
      <c r="PGN871" s="39"/>
      <c r="PGO871" s="39"/>
      <c r="PGP871" s="39"/>
      <c r="PGQ871" s="39"/>
      <c r="PGR871" s="39"/>
      <c r="PGS871" s="39"/>
      <c r="PGT871" s="39"/>
      <c r="PGU871" s="39"/>
      <c r="PGV871" s="39"/>
      <c r="PGW871" s="39"/>
      <c r="PGX871" s="39"/>
      <c r="PGY871" s="39"/>
      <c r="PGZ871" s="39"/>
      <c r="PHA871" s="39"/>
      <c r="PHB871" s="39"/>
      <c r="PHC871" s="39"/>
      <c r="PHD871" s="39"/>
      <c r="PHE871" s="39"/>
      <c r="PHF871" s="39"/>
      <c r="PHG871" s="39"/>
      <c r="PHH871" s="39"/>
      <c r="PHI871" s="39"/>
      <c r="PHJ871" s="39"/>
      <c r="PHK871" s="39"/>
      <c r="PHL871" s="39"/>
      <c r="PHM871" s="39"/>
      <c r="PHN871" s="39"/>
      <c r="PHO871" s="39"/>
      <c r="PHP871" s="39"/>
      <c r="PHQ871" s="39"/>
      <c r="PHR871" s="39"/>
      <c r="PHS871" s="39"/>
      <c r="PHT871" s="39"/>
      <c r="PHU871" s="39"/>
      <c r="PHV871" s="39"/>
      <c r="PHW871" s="39"/>
      <c r="PHX871" s="39"/>
      <c r="PHY871" s="39"/>
      <c r="PHZ871" s="39"/>
      <c r="PIA871" s="39"/>
      <c r="PIB871" s="39"/>
      <c r="PIC871" s="39"/>
      <c r="PID871" s="39"/>
      <c r="PIE871" s="39"/>
      <c r="PIF871" s="39"/>
      <c r="PIG871" s="39"/>
      <c r="PIH871" s="39"/>
      <c r="PII871" s="39"/>
      <c r="PIJ871" s="39"/>
      <c r="PIK871" s="39"/>
      <c r="PIL871" s="39"/>
      <c r="PIM871" s="39"/>
      <c r="PIN871" s="39"/>
      <c r="PIO871" s="39"/>
      <c r="PIP871" s="39"/>
      <c r="PIQ871" s="39"/>
      <c r="PIR871" s="39"/>
      <c r="PIS871" s="39"/>
      <c r="PIT871" s="39"/>
      <c r="PIU871" s="39"/>
      <c r="PIV871" s="39"/>
      <c r="PIW871" s="39"/>
      <c r="PIX871" s="39"/>
      <c r="PIY871" s="39"/>
      <c r="PIZ871" s="39"/>
      <c r="PJA871" s="39"/>
      <c r="PJB871" s="39"/>
      <c r="PJC871" s="39"/>
      <c r="PJD871" s="39"/>
      <c r="PJE871" s="39"/>
      <c r="PJF871" s="39"/>
      <c r="PJG871" s="39"/>
      <c r="PJH871" s="39"/>
      <c r="PJI871" s="39"/>
      <c r="PJJ871" s="39"/>
      <c r="PJK871" s="39"/>
      <c r="PJL871" s="39"/>
      <c r="PJM871" s="39"/>
      <c r="PJN871" s="39"/>
      <c r="PJO871" s="39"/>
      <c r="PJP871" s="39"/>
      <c r="PJQ871" s="39"/>
      <c r="PJR871" s="39"/>
      <c r="PJS871" s="39"/>
      <c r="PJT871" s="39"/>
      <c r="PJU871" s="39"/>
      <c r="PJV871" s="39"/>
      <c r="PJW871" s="39"/>
      <c r="PJX871" s="39"/>
      <c r="PJY871" s="39"/>
      <c r="PJZ871" s="39"/>
      <c r="PKA871" s="39"/>
      <c r="PKB871" s="39"/>
      <c r="PKC871" s="39"/>
      <c r="PKD871" s="39"/>
      <c r="PKE871" s="39"/>
      <c r="PKF871" s="39"/>
      <c r="PKG871" s="39"/>
      <c r="PKH871" s="39"/>
      <c r="PKI871" s="39"/>
      <c r="PKJ871" s="39"/>
      <c r="PKK871" s="39"/>
      <c r="PKL871" s="39"/>
      <c r="PKM871" s="39"/>
      <c r="PKN871" s="39"/>
      <c r="PKO871" s="39"/>
      <c r="PKP871" s="39"/>
      <c r="PKQ871" s="39"/>
      <c r="PKR871" s="39"/>
      <c r="PKS871" s="39"/>
      <c r="PKT871" s="39"/>
      <c r="PKU871" s="39"/>
      <c r="PKV871" s="39"/>
      <c r="PKW871" s="39"/>
      <c r="PKX871" s="39"/>
      <c r="PKY871" s="39"/>
      <c r="PKZ871" s="39"/>
      <c r="PLA871" s="39"/>
      <c r="PLB871" s="39"/>
      <c r="PLC871" s="39"/>
      <c r="PLD871" s="39"/>
      <c r="PLE871" s="39"/>
      <c r="PLF871" s="39"/>
      <c r="PLG871" s="39"/>
      <c r="PLH871" s="39"/>
      <c r="PLI871" s="39"/>
      <c r="PLJ871" s="39"/>
      <c r="PLK871" s="39"/>
      <c r="PLL871" s="39"/>
      <c r="PLM871" s="39"/>
      <c r="PLN871" s="39"/>
      <c r="PLO871" s="39"/>
      <c r="PLP871" s="39"/>
      <c r="PLQ871" s="39"/>
      <c r="PLR871" s="39"/>
      <c r="PLS871" s="39"/>
      <c r="PLT871" s="39"/>
      <c r="PLU871" s="39"/>
      <c r="PLV871" s="39"/>
      <c r="PLW871" s="39"/>
      <c r="PLX871" s="39"/>
      <c r="PLY871" s="39"/>
      <c r="PLZ871" s="39"/>
      <c r="PMA871" s="39"/>
      <c r="PMB871" s="39"/>
      <c r="PMC871" s="39"/>
      <c r="PMD871" s="39"/>
      <c r="PME871" s="39"/>
      <c r="PMF871" s="39"/>
      <c r="PMG871" s="39"/>
      <c r="PMH871" s="39"/>
      <c r="PMI871" s="39"/>
      <c r="PMJ871" s="39"/>
      <c r="PMK871" s="39"/>
      <c r="PML871" s="39"/>
      <c r="PMM871" s="39"/>
      <c r="PMN871" s="39"/>
      <c r="PMO871" s="39"/>
      <c r="PMP871" s="39"/>
      <c r="PMQ871" s="39"/>
      <c r="PMR871" s="39"/>
      <c r="PMS871" s="39"/>
      <c r="PMT871" s="39"/>
      <c r="PMU871" s="39"/>
      <c r="PMV871" s="39"/>
      <c r="PMW871" s="39"/>
      <c r="PMX871" s="39"/>
      <c r="PMY871" s="39"/>
      <c r="PMZ871" s="39"/>
      <c r="PNA871" s="39"/>
      <c r="PNB871" s="39"/>
      <c r="PNC871" s="39"/>
      <c r="PND871" s="39"/>
      <c r="PNE871" s="39"/>
      <c r="PNF871" s="39"/>
      <c r="PNG871" s="39"/>
      <c r="PNH871" s="39"/>
      <c r="PNI871" s="39"/>
      <c r="PNJ871" s="39"/>
      <c r="PNK871" s="39"/>
      <c r="PNL871" s="39"/>
      <c r="PNM871" s="39"/>
      <c r="PNN871" s="39"/>
      <c r="PNO871" s="39"/>
      <c r="PNP871" s="39"/>
      <c r="PNQ871" s="39"/>
      <c r="PNR871" s="39"/>
      <c r="PNS871" s="39"/>
      <c r="PNT871" s="39"/>
      <c r="PNU871" s="39"/>
      <c r="PNV871" s="39"/>
      <c r="PNW871" s="39"/>
      <c r="PNX871" s="39"/>
      <c r="PNY871" s="39"/>
      <c r="PNZ871" s="39"/>
      <c r="POA871" s="39"/>
      <c r="POB871" s="39"/>
      <c r="POC871" s="39"/>
      <c r="POD871" s="39"/>
      <c r="POE871" s="39"/>
      <c r="POF871" s="39"/>
      <c r="POG871" s="39"/>
      <c r="POH871" s="39"/>
      <c r="POI871" s="39"/>
      <c r="POJ871" s="39"/>
      <c r="POK871" s="39"/>
      <c r="POL871" s="39"/>
      <c r="POM871" s="39"/>
      <c r="PON871" s="39"/>
      <c r="POO871" s="39"/>
      <c r="POP871" s="39"/>
      <c r="POQ871" s="39"/>
      <c r="POR871" s="39"/>
      <c r="POS871" s="39"/>
      <c r="POT871" s="39"/>
      <c r="POU871" s="39"/>
      <c r="POV871" s="39"/>
      <c r="POW871" s="39"/>
      <c r="POX871" s="39"/>
      <c r="POY871" s="39"/>
      <c r="POZ871" s="39"/>
      <c r="PPA871" s="39"/>
      <c r="PPB871" s="39"/>
      <c r="PPC871" s="39"/>
      <c r="PPD871" s="39"/>
      <c r="PPE871" s="39"/>
      <c r="PPF871" s="39"/>
      <c r="PPG871" s="39"/>
      <c r="PPH871" s="39"/>
      <c r="PPI871" s="39"/>
      <c r="PPJ871" s="39"/>
      <c r="PPK871" s="39"/>
      <c r="PPL871" s="39"/>
      <c r="PPM871" s="39"/>
      <c r="PPN871" s="39"/>
      <c r="PPO871" s="39"/>
      <c r="PPP871" s="39"/>
      <c r="PPQ871" s="39"/>
      <c r="PPR871" s="39"/>
      <c r="PPS871" s="39"/>
      <c r="PPT871" s="39"/>
      <c r="PPU871" s="39"/>
      <c r="PPV871" s="39"/>
      <c r="PPW871" s="39"/>
      <c r="PPX871" s="39"/>
      <c r="PPY871" s="39"/>
      <c r="PPZ871" s="39"/>
      <c r="PQA871" s="39"/>
      <c r="PQB871" s="39"/>
      <c r="PQC871" s="39"/>
      <c r="PQD871" s="39"/>
      <c r="PQE871" s="39"/>
      <c r="PQF871" s="39"/>
      <c r="PQG871" s="39"/>
      <c r="PQH871" s="39"/>
      <c r="PQI871" s="39"/>
      <c r="PQJ871" s="39"/>
      <c r="PQK871" s="39"/>
      <c r="PQL871" s="39"/>
      <c r="PQM871" s="39"/>
      <c r="PQN871" s="39"/>
      <c r="PQO871" s="39"/>
      <c r="PQP871" s="39"/>
      <c r="PQQ871" s="39"/>
      <c r="PQR871" s="39"/>
      <c r="PQS871" s="39"/>
      <c r="PQT871" s="39"/>
      <c r="PQU871" s="39"/>
      <c r="PQV871" s="39"/>
      <c r="PQW871" s="39"/>
      <c r="PQX871" s="39"/>
      <c r="PQY871" s="39"/>
      <c r="PQZ871" s="39"/>
      <c r="PRA871" s="39"/>
      <c r="PRB871" s="39"/>
      <c r="PRC871" s="39"/>
      <c r="PRD871" s="39"/>
      <c r="PRE871" s="39"/>
      <c r="PRF871" s="39"/>
      <c r="PRG871" s="39"/>
      <c r="PRH871" s="39"/>
      <c r="PRI871" s="39"/>
      <c r="PRJ871" s="39"/>
      <c r="PRK871" s="39"/>
      <c r="PRL871" s="39"/>
      <c r="PRM871" s="39"/>
      <c r="PRN871" s="39"/>
      <c r="PRO871" s="39"/>
      <c r="PRP871" s="39"/>
      <c r="PRQ871" s="39"/>
      <c r="PRR871" s="39"/>
      <c r="PRS871" s="39"/>
      <c r="PRT871" s="39"/>
      <c r="PRU871" s="39"/>
      <c r="PRV871" s="39"/>
      <c r="PRW871" s="39"/>
      <c r="PRX871" s="39"/>
      <c r="PRY871" s="39"/>
      <c r="PRZ871" s="39"/>
      <c r="PSA871" s="39"/>
      <c r="PSB871" s="39"/>
      <c r="PSC871" s="39"/>
      <c r="PSD871" s="39"/>
      <c r="PSE871" s="39"/>
      <c r="PSF871" s="39"/>
      <c r="PSG871" s="39"/>
      <c r="PSH871" s="39"/>
      <c r="PSI871" s="39"/>
      <c r="PSJ871" s="39"/>
      <c r="PSK871" s="39"/>
      <c r="PSL871" s="39"/>
      <c r="PSM871" s="39"/>
      <c r="PSN871" s="39"/>
      <c r="PSO871" s="39"/>
      <c r="PSP871" s="39"/>
      <c r="PSQ871" s="39"/>
      <c r="PSR871" s="39"/>
      <c r="PSS871" s="39"/>
      <c r="PST871" s="39"/>
      <c r="PSU871" s="39"/>
      <c r="PSV871" s="39"/>
      <c r="PSW871" s="39"/>
      <c r="PSX871" s="39"/>
      <c r="PSY871" s="39"/>
      <c r="PSZ871" s="39"/>
      <c r="PTA871" s="39"/>
      <c r="PTB871" s="39"/>
      <c r="PTC871" s="39"/>
      <c r="PTD871" s="39"/>
      <c r="PTE871" s="39"/>
      <c r="PTF871" s="39"/>
      <c r="PTG871" s="39"/>
      <c r="PTH871" s="39"/>
      <c r="PTI871" s="39"/>
      <c r="PTJ871" s="39"/>
      <c r="PTK871" s="39"/>
      <c r="PTL871" s="39"/>
      <c r="PTM871" s="39"/>
      <c r="PTN871" s="39"/>
      <c r="PTO871" s="39"/>
      <c r="PTP871" s="39"/>
      <c r="PTQ871" s="39"/>
      <c r="PTR871" s="39"/>
      <c r="PTS871" s="39"/>
      <c r="PTT871" s="39"/>
      <c r="PTU871" s="39"/>
      <c r="PTV871" s="39"/>
      <c r="PTW871" s="39"/>
      <c r="PTX871" s="39"/>
      <c r="PTY871" s="39"/>
      <c r="PTZ871" s="39"/>
      <c r="PUA871" s="39"/>
      <c r="PUB871" s="39"/>
      <c r="PUC871" s="39"/>
      <c r="PUD871" s="39"/>
      <c r="PUE871" s="39"/>
      <c r="PUF871" s="39"/>
      <c r="PUG871" s="39"/>
      <c r="PUH871" s="39"/>
      <c r="PUI871" s="39"/>
      <c r="PUJ871" s="39"/>
      <c r="PUK871" s="39"/>
      <c r="PUL871" s="39"/>
      <c r="PUM871" s="39"/>
      <c r="PUN871" s="39"/>
      <c r="PUO871" s="39"/>
      <c r="PUP871" s="39"/>
      <c r="PUQ871" s="39"/>
      <c r="PUR871" s="39"/>
      <c r="PUS871" s="39"/>
      <c r="PUT871" s="39"/>
      <c r="PUU871" s="39"/>
      <c r="PUV871" s="39"/>
      <c r="PUW871" s="39"/>
      <c r="PUX871" s="39"/>
      <c r="PUY871" s="39"/>
      <c r="PUZ871" s="39"/>
      <c r="PVA871" s="39"/>
      <c r="PVB871" s="39"/>
      <c r="PVC871" s="39"/>
      <c r="PVD871" s="39"/>
      <c r="PVE871" s="39"/>
      <c r="PVF871" s="39"/>
      <c r="PVG871" s="39"/>
      <c r="PVH871" s="39"/>
      <c r="PVI871" s="39"/>
      <c r="PVJ871" s="39"/>
      <c r="PVK871" s="39"/>
      <c r="PVL871" s="39"/>
      <c r="PVM871" s="39"/>
      <c r="PVN871" s="39"/>
      <c r="PVO871" s="39"/>
      <c r="PVP871" s="39"/>
      <c r="PVQ871" s="39"/>
      <c r="PVR871" s="39"/>
      <c r="PVS871" s="39"/>
      <c r="PVT871" s="39"/>
      <c r="PVU871" s="39"/>
      <c r="PVV871" s="39"/>
      <c r="PVW871" s="39"/>
      <c r="PVX871" s="39"/>
      <c r="PVY871" s="39"/>
      <c r="PVZ871" s="39"/>
      <c r="PWA871" s="39"/>
      <c r="PWB871" s="39"/>
      <c r="PWC871" s="39"/>
      <c r="PWD871" s="39"/>
      <c r="PWE871" s="39"/>
      <c r="PWF871" s="39"/>
      <c r="PWG871" s="39"/>
      <c r="PWH871" s="39"/>
      <c r="PWI871" s="39"/>
      <c r="PWJ871" s="39"/>
      <c r="PWK871" s="39"/>
      <c r="PWL871" s="39"/>
      <c r="PWM871" s="39"/>
      <c r="PWN871" s="39"/>
      <c r="PWO871" s="39"/>
      <c r="PWP871" s="39"/>
      <c r="PWQ871" s="39"/>
      <c r="PWR871" s="39"/>
      <c r="PWS871" s="39"/>
      <c r="PWT871" s="39"/>
      <c r="PWU871" s="39"/>
      <c r="PWV871" s="39"/>
      <c r="PWW871" s="39"/>
      <c r="PWX871" s="39"/>
      <c r="PWY871" s="39"/>
      <c r="PWZ871" s="39"/>
      <c r="PXA871" s="39"/>
      <c r="PXB871" s="39"/>
      <c r="PXC871" s="39"/>
      <c r="PXD871" s="39"/>
      <c r="PXE871" s="39"/>
      <c r="PXF871" s="39"/>
      <c r="PXG871" s="39"/>
      <c r="PXH871" s="39"/>
      <c r="PXI871" s="39"/>
      <c r="PXJ871" s="39"/>
      <c r="PXK871" s="39"/>
      <c r="PXL871" s="39"/>
      <c r="PXM871" s="39"/>
      <c r="PXN871" s="39"/>
      <c r="PXO871" s="39"/>
      <c r="PXP871" s="39"/>
      <c r="PXQ871" s="39"/>
      <c r="PXR871" s="39"/>
      <c r="PXS871" s="39"/>
      <c r="PXT871" s="39"/>
      <c r="PXU871" s="39"/>
      <c r="PXV871" s="39"/>
      <c r="PXW871" s="39"/>
      <c r="PXX871" s="39"/>
      <c r="PXY871" s="39"/>
      <c r="PXZ871" s="39"/>
      <c r="PYA871" s="39"/>
      <c r="PYB871" s="39"/>
      <c r="PYC871" s="39"/>
      <c r="PYD871" s="39"/>
      <c r="PYE871" s="39"/>
      <c r="PYF871" s="39"/>
      <c r="PYG871" s="39"/>
      <c r="PYH871" s="39"/>
      <c r="PYI871" s="39"/>
      <c r="PYJ871" s="39"/>
      <c r="PYK871" s="39"/>
      <c r="PYL871" s="39"/>
      <c r="PYM871" s="39"/>
      <c r="PYN871" s="39"/>
      <c r="PYO871" s="39"/>
      <c r="PYP871" s="39"/>
      <c r="PYQ871" s="39"/>
      <c r="PYR871" s="39"/>
      <c r="PYS871" s="39"/>
      <c r="PYT871" s="39"/>
      <c r="PYU871" s="39"/>
      <c r="PYV871" s="39"/>
      <c r="PYW871" s="39"/>
      <c r="PYX871" s="39"/>
      <c r="PYY871" s="39"/>
      <c r="PYZ871" s="39"/>
      <c r="PZA871" s="39"/>
      <c r="PZB871" s="39"/>
      <c r="PZC871" s="39"/>
      <c r="PZD871" s="39"/>
      <c r="PZE871" s="39"/>
      <c r="PZF871" s="39"/>
      <c r="PZG871" s="39"/>
      <c r="PZH871" s="39"/>
      <c r="PZI871" s="39"/>
      <c r="PZJ871" s="39"/>
      <c r="PZK871" s="39"/>
      <c r="PZL871" s="39"/>
      <c r="PZM871" s="39"/>
      <c r="PZN871" s="39"/>
      <c r="PZO871" s="39"/>
      <c r="PZP871" s="39"/>
      <c r="PZQ871" s="39"/>
      <c r="PZR871" s="39"/>
      <c r="PZS871" s="39"/>
      <c r="PZT871" s="39"/>
      <c r="PZU871" s="39"/>
      <c r="PZV871" s="39"/>
      <c r="PZW871" s="39"/>
      <c r="PZX871" s="39"/>
      <c r="PZY871" s="39"/>
      <c r="PZZ871" s="39"/>
      <c r="QAA871" s="39"/>
      <c r="QAB871" s="39"/>
      <c r="QAC871" s="39"/>
      <c r="QAD871" s="39"/>
      <c r="QAE871" s="39"/>
      <c r="QAF871" s="39"/>
      <c r="QAG871" s="39"/>
      <c r="QAH871" s="39"/>
      <c r="QAI871" s="39"/>
      <c r="QAJ871" s="39"/>
      <c r="QAK871" s="39"/>
      <c r="QAL871" s="39"/>
      <c r="QAM871" s="39"/>
      <c r="QAN871" s="39"/>
      <c r="QAO871" s="39"/>
      <c r="QAP871" s="39"/>
      <c r="QAQ871" s="39"/>
      <c r="QAR871" s="39"/>
      <c r="QAS871" s="39"/>
      <c r="QAT871" s="39"/>
      <c r="QAU871" s="39"/>
      <c r="QAV871" s="39"/>
      <c r="QAW871" s="39"/>
      <c r="QAX871" s="39"/>
      <c r="QAY871" s="39"/>
      <c r="QAZ871" s="39"/>
      <c r="QBA871" s="39"/>
      <c r="QBB871" s="39"/>
      <c r="QBC871" s="39"/>
      <c r="QBD871" s="39"/>
      <c r="QBE871" s="39"/>
      <c r="QBF871" s="39"/>
      <c r="QBG871" s="39"/>
      <c r="QBH871" s="39"/>
      <c r="QBI871" s="39"/>
      <c r="QBJ871" s="39"/>
      <c r="QBK871" s="39"/>
      <c r="QBL871" s="39"/>
      <c r="QBM871" s="39"/>
      <c r="QBN871" s="39"/>
      <c r="QBO871" s="39"/>
      <c r="QBP871" s="39"/>
      <c r="QBQ871" s="39"/>
      <c r="QBR871" s="39"/>
      <c r="QBS871" s="39"/>
      <c r="QBT871" s="39"/>
      <c r="QBU871" s="39"/>
      <c r="QBV871" s="39"/>
      <c r="QBW871" s="39"/>
      <c r="QBX871" s="39"/>
      <c r="QBY871" s="39"/>
      <c r="QBZ871" s="39"/>
      <c r="QCA871" s="39"/>
      <c r="QCB871" s="39"/>
      <c r="QCC871" s="39"/>
      <c r="QCD871" s="39"/>
      <c r="QCE871" s="39"/>
      <c r="QCF871" s="39"/>
      <c r="QCG871" s="39"/>
      <c r="QCH871" s="39"/>
      <c r="QCI871" s="39"/>
      <c r="QCJ871" s="39"/>
      <c r="QCK871" s="39"/>
      <c r="QCL871" s="39"/>
      <c r="QCM871" s="39"/>
      <c r="QCN871" s="39"/>
      <c r="QCO871" s="39"/>
      <c r="QCP871" s="39"/>
      <c r="QCQ871" s="39"/>
      <c r="QCR871" s="39"/>
      <c r="QCS871" s="39"/>
      <c r="QCT871" s="39"/>
      <c r="QCU871" s="39"/>
      <c r="QCV871" s="39"/>
      <c r="QCW871" s="39"/>
      <c r="QCX871" s="39"/>
      <c r="QCY871" s="39"/>
      <c r="QCZ871" s="39"/>
      <c r="QDA871" s="39"/>
      <c r="QDB871" s="39"/>
      <c r="QDC871" s="39"/>
      <c r="QDD871" s="39"/>
      <c r="QDE871" s="39"/>
      <c r="QDF871" s="39"/>
      <c r="QDG871" s="39"/>
      <c r="QDH871" s="39"/>
      <c r="QDI871" s="39"/>
      <c r="QDJ871" s="39"/>
      <c r="QDK871" s="39"/>
      <c r="QDL871" s="39"/>
      <c r="QDM871" s="39"/>
      <c r="QDN871" s="39"/>
      <c r="QDO871" s="39"/>
      <c r="QDP871" s="39"/>
      <c r="QDQ871" s="39"/>
      <c r="QDR871" s="39"/>
      <c r="QDS871" s="39"/>
      <c r="QDT871" s="39"/>
      <c r="QDU871" s="39"/>
      <c r="QDV871" s="39"/>
      <c r="QDW871" s="39"/>
      <c r="QDX871" s="39"/>
      <c r="QDY871" s="39"/>
      <c r="QDZ871" s="39"/>
      <c r="QEA871" s="39"/>
      <c r="QEB871" s="39"/>
      <c r="QEC871" s="39"/>
      <c r="QED871" s="39"/>
      <c r="QEE871" s="39"/>
      <c r="QEF871" s="39"/>
      <c r="QEG871" s="39"/>
      <c r="QEH871" s="39"/>
      <c r="QEI871" s="39"/>
      <c r="QEJ871" s="39"/>
      <c r="QEK871" s="39"/>
      <c r="QEL871" s="39"/>
      <c r="QEM871" s="39"/>
      <c r="QEN871" s="39"/>
      <c r="QEO871" s="39"/>
      <c r="QEP871" s="39"/>
      <c r="QEQ871" s="39"/>
      <c r="QER871" s="39"/>
      <c r="QES871" s="39"/>
      <c r="QET871" s="39"/>
      <c r="QEU871" s="39"/>
      <c r="QEV871" s="39"/>
      <c r="QEW871" s="39"/>
      <c r="QEX871" s="39"/>
      <c r="QEY871" s="39"/>
      <c r="QEZ871" s="39"/>
      <c r="QFA871" s="39"/>
      <c r="QFB871" s="39"/>
      <c r="QFC871" s="39"/>
      <c r="QFD871" s="39"/>
      <c r="QFE871" s="39"/>
      <c r="QFF871" s="39"/>
      <c r="QFG871" s="39"/>
      <c r="QFH871" s="39"/>
      <c r="QFI871" s="39"/>
      <c r="QFJ871" s="39"/>
      <c r="QFK871" s="39"/>
      <c r="QFL871" s="39"/>
      <c r="QFM871" s="39"/>
      <c r="QFN871" s="39"/>
      <c r="QFO871" s="39"/>
      <c r="QFP871" s="39"/>
      <c r="QFQ871" s="39"/>
      <c r="QFR871" s="39"/>
      <c r="QFS871" s="39"/>
      <c r="QFT871" s="39"/>
      <c r="QFU871" s="39"/>
      <c r="QFV871" s="39"/>
      <c r="QFW871" s="39"/>
      <c r="QFX871" s="39"/>
      <c r="QFY871" s="39"/>
      <c r="QFZ871" s="39"/>
      <c r="QGA871" s="39"/>
      <c r="QGB871" s="39"/>
      <c r="QGC871" s="39"/>
      <c r="QGD871" s="39"/>
      <c r="QGE871" s="39"/>
      <c r="QGF871" s="39"/>
      <c r="QGG871" s="39"/>
      <c r="QGH871" s="39"/>
      <c r="QGI871" s="39"/>
      <c r="QGJ871" s="39"/>
      <c r="QGK871" s="39"/>
      <c r="QGL871" s="39"/>
      <c r="QGM871" s="39"/>
      <c r="QGN871" s="39"/>
      <c r="QGO871" s="39"/>
      <c r="QGP871" s="39"/>
      <c r="QGQ871" s="39"/>
      <c r="QGR871" s="39"/>
      <c r="QGS871" s="39"/>
      <c r="QGT871" s="39"/>
      <c r="QGU871" s="39"/>
      <c r="QGV871" s="39"/>
      <c r="QGW871" s="39"/>
      <c r="QGX871" s="39"/>
      <c r="QGY871" s="39"/>
      <c r="QGZ871" s="39"/>
      <c r="QHA871" s="39"/>
      <c r="QHB871" s="39"/>
      <c r="QHC871" s="39"/>
      <c r="QHD871" s="39"/>
      <c r="QHE871" s="39"/>
      <c r="QHF871" s="39"/>
      <c r="QHG871" s="39"/>
      <c r="QHH871" s="39"/>
      <c r="QHI871" s="39"/>
      <c r="QHJ871" s="39"/>
      <c r="QHK871" s="39"/>
      <c r="QHL871" s="39"/>
      <c r="QHM871" s="39"/>
      <c r="QHN871" s="39"/>
      <c r="QHO871" s="39"/>
      <c r="QHP871" s="39"/>
      <c r="QHQ871" s="39"/>
      <c r="QHR871" s="39"/>
      <c r="QHS871" s="39"/>
      <c r="QHT871" s="39"/>
      <c r="QHU871" s="39"/>
      <c r="QHV871" s="39"/>
      <c r="QHW871" s="39"/>
      <c r="QHX871" s="39"/>
      <c r="QHY871" s="39"/>
      <c r="QHZ871" s="39"/>
      <c r="QIA871" s="39"/>
      <c r="QIB871" s="39"/>
      <c r="QIC871" s="39"/>
      <c r="QID871" s="39"/>
      <c r="QIE871" s="39"/>
      <c r="QIF871" s="39"/>
      <c r="QIG871" s="39"/>
      <c r="QIH871" s="39"/>
      <c r="QII871" s="39"/>
      <c r="QIJ871" s="39"/>
      <c r="QIK871" s="39"/>
      <c r="QIL871" s="39"/>
      <c r="QIM871" s="39"/>
      <c r="QIN871" s="39"/>
      <c r="QIO871" s="39"/>
      <c r="QIP871" s="39"/>
      <c r="QIQ871" s="39"/>
      <c r="QIR871" s="39"/>
      <c r="QIS871" s="39"/>
      <c r="QIT871" s="39"/>
      <c r="QIU871" s="39"/>
      <c r="QIV871" s="39"/>
      <c r="QIW871" s="39"/>
      <c r="QIX871" s="39"/>
      <c r="QIY871" s="39"/>
      <c r="QIZ871" s="39"/>
      <c r="QJA871" s="39"/>
      <c r="QJB871" s="39"/>
      <c r="QJC871" s="39"/>
      <c r="QJD871" s="39"/>
      <c r="QJE871" s="39"/>
      <c r="QJF871" s="39"/>
      <c r="QJG871" s="39"/>
      <c r="QJH871" s="39"/>
      <c r="QJI871" s="39"/>
      <c r="QJJ871" s="39"/>
      <c r="QJK871" s="39"/>
      <c r="QJL871" s="39"/>
      <c r="QJM871" s="39"/>
      <c r="QJN871" s="39"/>
      <c r="QJO871" s="39"/>
      <c r="QJP871" s="39"/>
      <c r="QJQ871" s="39"/>
      <c r="QJR871" s="39"/>
      <c r="QJS871" s="39"/>
      <c r="QJT871" s="39"/>
      <c r="QJU871" s="39"/>
      <c r="QJV871" s="39"/>
      <c r="QJW871" s="39"/>
      <c r="QJX871" s="39"/>
      <c r="QJY871" s="39"/>
      <c r="QJZ871" s="39"/>
      <c r="QKA871" s="39"/>
      <c r="QKB871" s="39"/>
      <c r="QKC871" s="39"/>
      <c r="QKD871" s="39"/>
      <c r="QKE871" s="39"/>
      <c r="QKF871" s="39"/>
      <c r="QKG871" s="39"/>
      <c r="QKH871" s="39"/>
      <c r="QKI871" s="39"/>
      <c r="QKJ871" s="39"/>
      <c r="QKK871" s="39"/>
      <c r="QKL871" s="39"/>
      <c r="QKM871" s="39"/>
      <c r="QKN871" s="39"/>
      <c r="QKO871" s="39"/>
      <c r="QKP871" s="39"/>
      <c r="QKQ871" s="39"/>
      <c r="QKR871" s="39"/>
      <c r="QKS871" s="39"/>
      <c r="QKT871" s="39"/>
      <c r="QKU871" s="39"/>
      <c r="QKV871" s="39"/>
      <c r="QKW871" s="39"/>
      <c r="QKX871" s="39"/>
      <c r="QKY871" s="39"/>
      <c r="QKZ871" s="39"/>
      <c r="QLA871" s="39"/>
      <c r="QLB871" s="39"/>
      <c r="QLC871" s="39"/>
      <c r="QLD871" s="39"/>
      <c r="QLE871" s="39"/>
      <c r="QLF871" s="39"/>
      <c r="QLG871" s="39"/>
      <c r="QLH871" s="39"/>
      <c r="QLI871" s="39"/>
      <c r="QLJ871" s="39"/>
      <c r="QLK871" s="39"/>
      <c r="QLL871" s="39"/>
      <c r="QLM871" s="39"/>
      <c r="QLN871" s="39"/>
      <c r="QLO871" s="39"/>
      <c r="QLP871" s="39"/>
      <c r="QLQ871" s="39"/>
      <c r="QLR871" s="39"/>
      <c r="QLS871" s="39"/>
      <c r="QLT871" s="39"/>
      <c r="QLU871" s="39"/>
      <c r="QLV871" s="39"/>
      <c r="QLW871" s="39"/>
      <c r="QLX871" s="39"/>
      <c r="QLY871" s="39"/>
      <c r="QLZ871" s="39"/>
      <c r="QMA871" s="39"/>
      <c r="QMB871" s="39"/>
      <c r="QMC871" s="39"/>
      <c r="QMD871" s="39"/>
      <c r="QME871" s="39"/>
      <c r="QMF871" s="39"/>
      <c r="QMG871" s="39"/>
      <c r="QMH871" s="39"/>
      <c r="QMI871" s="39"/>
      <c r="QMJ871" s="39"/>
      <c r="QMK871" s="39"/>
      <c r="QML871" s="39"/>
      <c r="QMM871" s="39"/>
      <c r="QMN871" s="39"/>
      <c r="QMO871" s="39"/>
      <c r="QMP871" s="39"/>
      <c r="QMQ871" s="39"/>
      <c r="QMR871" s="39"/>
      <c r="QMS871" s="39"/>
      <c r="QMT871" s="39"/>
      <c r="QMU871" s="39"/>
      <c r="QMV871" s="39"/>
      <c r="QMW871" s="39"/>
      <c r="QMX871" s="39"/>
      <c r="QMY871" s="39"/>
      <c r="QMZ871" s="39"/>
      <c r="QNA871" s="39"/>
      <c r="QNB871" s="39"/>
      <c r="QNC871" s="39"/>
      <c r="QND871" s="39"/>
      <c r="QNE871" s="39"/>
      <c r="QNF871" s="39"/>
      <c r="QNG871" s="39"/>
      <c r="QNH871" s="39"/>
      <c r="QNI871" s="39"/>
      <c r="QNJ871" s="39"/>
      <c r="QNK871" s="39"/>
      <c r="QNL871" s="39"/>
      <c r="QNM871" s="39"/>
      <c r="QNN871" s="39"/>
      <c r="QNO871" s="39"/>
      <c r="QNP871" s="39"/>
      <c r="QNQ871" s="39"/>
      <c r="QNR871" s="39"/>
      <c r="QNS871" s="39"/>
      <c r="QNT871" s="39"/>
      <c r="QNU871" s="39"/>
      <c r="QNV871" s="39"/>
      <c r="QNW871" s="39"/>
      <c r="QNX871" s="39"/>
      <c r="QNY871" s="39"/>
      <c r="QNZ871" s="39"/>
      <c r="QOA871" s="39"/>
      <c r="QOB871" s="39"/>
      <c r="QOC871" s="39"/>
      <c r="QOD871" s="39"/>
      <c r="QOE871" s="39"/>
      <c r="QOF871" s="39"/>
      <c r="QOG871" s="39"/>
      <c r="QOH871" s="39"/>
      <c r="QOI871" s="39"/>
      <c r="QOJ871" s="39"/>
      <c r="QOK871" s="39"/>
      <c r="QOL871" s="39"/>
      <c r="QOM871" s="39"/>
      <c r="QON871" s="39"/>
      <c r="QOO871" s="39"/>
      <c r="QOP871" s="39"/>
      <c r="QOQ871" s="39"/>
      <c r="QOR871" s="39"/>
      <c r="QOS871" s="39"/>
      <c r="QOT871" s="39"/>
      <c r="QOU871" s="39"/>
      <c r="QOV871" s="39"/>
      <c r="QOW871" s="39"/>
      <c r="QOX871" s="39"/>
      <c r="QOY871" s="39"/>
      <c r="QOZ871" s="39"/>
      <c r="QPA871" s="39"/>
      <c r="QPB871" s="39"/>
      <c r="QPC871" s="39"/>
      <c r="QPD871" s="39"/>
      <c r="QPE871" s="39"/>
      <c r="QPF871" s="39"/>
      <c r="QPG871" s="39"/>
      <c r="QPH871" s="39"/>
      <c r="QPI871" s="39"/>
      <c r="QPJ871" s="39"/>
      <c r="QPK871" s="39"/>
      <c r="QPL871" s="39"/>
      <c r="QPM871" s="39"/>
      <c r="QPN871" s="39"/>
      <c r="QPO871" s="39"/>
      <c r="QPP871" s="39"/>
      <c r="QPQ871" s="39"/>
      <c r="QPR871" s="39"/>
      <c r="QPS871" s="39"/>
      <c r="QPT871" s="39"/>
      <c r="QPU871" s="39"/>
      <c r="QPV871" s="39"/>
      <c r="QPW871" s="39"/>
      <c r="QPX871" s="39"/>
      <c r="QPY871" s="39"/>
      <c r="QPZ871" s="39"/>
      <c r="QQA871" s="39"/>
      <c r="QQB871" s="39"/>
      <c r="QQC871" s="39"/>
      <c r="QQD871" s="39"/>
      <c r="QQE871" s="39"/>
      <c r="QQF871" s="39"/>
      <c r="QQG871" s="39"/>
      <c r="QQH871" s="39"/>
      <c r="QQI871" s="39"/>
      <c r="QQJ871" s="39"/>
      <c r="QQK871" s="39"/>
      <c r="QQL871" s="39"/>
      <c r="QQM871" s="39"/>
      <c r="QQN871" s="39"/>
      <c r="QQO871" s="39"/>
      <c r="QQP871" s="39"/>
      <c r="QQQ871" s="39"/>
      <c r="QQR871" s="39"/>
      <c r="QQS871" s="39"/>
      <c r="QQT871" s="39"/>
      <c r="QQU871" s="39"/>
      <c r="QQV871" s="39"/>
      <c r="QQW871" s="39"/>
      <c r="QQX871" s="39"/>
      <c r="QQY871" s="39"/>
      <c r="QQZ871" s="39"/>
      <c r="QRA871" s="39"/>
      <c r="QRB871" s="39"/>
      <c r="QRC871" s="39"/>
      <c r="QRD871" s="39"/>
      <c r="QRE871" s="39"/>
      <c r="QRF871" s="39"/>
      <c r="QRG871" s="39"/>
      <c r="QRH871" s="39"/>
      <c r="QRI871" s="39"/>
      <c r="QRJ871" s="39"/>
      <c r="QRK871" s="39"/>
      <c r="QRL871" s="39"/>
      <c r="QRM871" s="39"/>
      <c r="QRN871" s="39"/>
      <c r="QRO871" s="39"/>
      <c r="QRP871" s="39"/>
      <c r="QRQ871" s="39"/>
      <c r="QRR871" s="39"/>
      <c r="QRS871" s="39"/>
      <c r="QRT871" s="39"/>
      <c r="QRU871" s="39"/>
      <c r="QRV871" s="39"/>
      <c r="QRW871" s="39"/>
      <c r="QRX871" s="39"/>
      <c r="QRY871" s="39"/>
      <c r="QRZ871" s="39"/>
      <c r="QSA871" s="39"/>
      <c r="QSB871" s="39"/>
      <c r="QSC871" s="39"/>
      <c r="QSD871" s="39"/>
      <c r="QSE871" s="39"/>
      <c r="QSF871" s="39"/>
      <c r="QSG871" s="39"/>
      <c r="QSH871" s="39"/>
      <c r="QSI871" s="39"/>
      <c r="QSJ871" s="39"/>
      <c r="QSK871" s="39"/>
      <c r="QSL871" s="39"/>
      <c r="QSM871" s="39"/>
      <c r="QSN871" s="39"/>
      <c r="QSO871" s="39"/>
      <c r="QSP871" s="39"/>
      <c r="QSQ871" s="39"/>
      <c r="QSR871" s="39"/>
      <c r="QSS871" s="39"/>
      <c r="QST871" s="39"/>
      <c r="QSU871" s="39"/>
      <c r="QSV871" s="39"/>
      <c r="QSW871" s="39"/>
      <c r="QSX871" s="39"/>
      <c r="QSY871" s="39"/>
      <c r="QSZ871" s="39"/>
      <c r="QTA871" s="39"/>
      <c r="QTB871" s="39"/>
      <c r="QTC871" s="39"/>
      <c r="QTD871" s="39"/>
      <c r="QTE871" s="39"/>
      <c r="QTF871" s="39"/>
      <c r="QTG871" s="39"/>
      <c r="QTH871" s="39"/>
      <c r="QTI871" s="39"/>
      <c r="QTJ871" s="39"/>
      <c r="QTK871" s="39"/>
      <c r="QTL871" s="39"/>
      <c r="QTM871" s="39"/>
      <c r="QTN871" s="39"/>
      <c r="QTO871" s="39"/>
      <c r="QTP871" s="39"/>
      <c r="QTQ871" s="39"/>
      <c r="QTR871" s="39"/>
      <c r="QTS871" s="39"/>
      <c r="QTT871" s="39"/>
      <c r="QTU871" s="39"/>
      <c r="QTV871" s="39"/>
      <c r="QTW871" s="39"/>
      <c r="QTX871" s="39"/>
      <c r="QTY871" s="39"/>
      <c r="QTZ871" s="39"/>
      <c r="QUA871" s="39"/>
      <c r="QUB871" s="39"/>
      <c r="QUC871" s="39"/>
      <c r="QUD871" s="39"/>
      <c r="QUE871" s="39"/>
      <c r="QUF871" s="39"/>
      <c r="QUG871" s="39"/>
      <c r="QUH871" s="39"/>
      <c r="QUI871" s="39"/>
      <c r="QUJ871" s="39"/>
      <c r="QUK871" s="39"/>
      <c r="QUL871" s="39"/>
      <c r="QUM871" s="39"/>
      <c r="QUN871" s="39"/>
      <c r="QUO871" s="39"/>
      <c r="QUP871" s="39"/>
      <c r="QUQ871" s="39"/>
      <c r="QUR871" s="39"/>
      <c r="QUS871" s="39"/>
      <c r="QUT871" s="39"/>
      <c r="QUU871" s="39"/>
      <c r="QUV871" s="39"/>
      <c r="QUW871" s="39"/>
      <c r="QUX871" s="39"/>
      <c r="QUY871" s="39"/>
      <c r="QUZ871" s="39"/>
      <c r="QVA871" s="39"/>
      <c r="QVB871" s="39"/>
      <c r="QVC871" s="39"/>
      <c r="QVD871" s="39"/>
      <c r="QVE871" s="39"/>
      <c r="QVF871" s="39"/>
      <c r="QVG871" s="39"/>
      <c r="QVH871" s="39"/>
      <c r="QVI871" s="39"/>
      <c r="QVJ871" s="39"/>
      <c r="QVK871" s="39"/>
      <c r="QVL871" s="39"/>
      <c r="QVM871" s="39"/>
      <c r="QVN871" s="39"/>
      <c r="QVO871" s="39"/>
      <c r="QVP871" s="39"/>
      <c r="QVQ871" s="39"/>
      <c r="QVR871" s="39"/>
      <c r="QVS871" s="39"/>
      <c r="QVT871" s="39"/>
      <c r="QVU871" s="39"/>
      <c r="QVV871" s="39"/>
      <c r="QVW871" s="39"/>
      <c r="QVX871" s="39"/>
      <c r="QVY871" s="39"/>
      <c r="QVZ871" s="39"/>
      <c r="QWA871" s="39"/>
      <c r="QWB871" s="39"/>
      <c r="QWC871" s="39"/>
      <c r="QWD871" s="39"/>
      <c r="QWE871" s="39"/>
      <c r="QWF871" s="39"/>
      <c r="QWG871" s="39"/>
      <c r="QWH871" s="39"/>
      <c r="QWI871" s="39"/>
      <c r="QWJ871" s="39"/>
      <c r="QWK871" s="39"/>
      <c r="QWL871" s="39"/>
      <c r="QWM871" s="39"/>
      <c r="QWN871" s="39"/>
      <c r="QWO871" s="39"/>
      <c r="QWP871" s="39"/>
      <c r="QWQ871" s="39"/>
      <c r="QWR871" s="39"/>
      <c r="QWS871" s="39"/>
      <c r="QWT871" s="39"/>
      <c r="QWU871" s="39"/>
      <c r="QWV871" s="39"/>
      <c r="QWW871" s="39"/>
      <c r="QWX871" s="39"/>
      <c r="QWY871" s="39"/>
      <c r="QWZ871" s="39"/>
      <c r="QXA871" s="39"/>
      <c r="QXB871" s="39"/>
      <c r="QXC871" s="39"/>
      <c r="QXD871" s="39"/>
      <c r="QXE871" s="39"/>
      <c r="QXF871" s="39"/>
      <c r="QXG871" s="39"/>
      <c r="QXH871" s="39"/>
      <c r="QXI871" s="39"/>
      <c r="QXJ871" s="39"/>
      <c r="QXK871" s="39"/>
      <c r="QXL871" s="39"/>
      <c r="QXM871" s="39"/>
      <c r="QXN871" s="39"/>
      <c r="QXO871" s="39"/>
      <c r="QXP871" s="39"/>
      <c r="QXQ871" s="39"/>
      <c r="QXR871" s="39"/>
      <c r="QXS871" s="39"/>
      <c r="QXT871" s="39"/>
      <c r="QXU871" s="39"/>
      <c r="QXV871" s="39"/>
      <c r="QXW871" s="39"/>
      <c r="QXX871" s="39"/>
      <c r="QXY871" s="39"/>
      <c r="QXZ871" s="39"/>
      <c r="QYA871" s="39"/>
      <c r="QYB871" s="39"/>
      <c r="QYC871" s="39"/>
      <c r="QYD871" s="39"/>
      <c r="QYE871" s="39"/>
      <c r="QYF871" s="39"/>
      <c r="QYG871" s="39"/>
      <c r="QYH871" s="39"/>
      <c r="QYI871" s="39"/>
      <c r="QYJ871" s="39"/>
      <c r="QYK871" s="39"/>
      <c r="QYL871" s="39"/>
      <c r="QYM871" s="39"/>
      <c r="QYN871" s="39"/>
      <c r="QYO871" s="39"/>
      <c r="QYP871" s="39"/>
      <c r="QYQ871" s="39"/>
      <c r="QYR871" s="39"/>
      <c r="QYS871" s="39"/>
      <c r="QYT871" s="39"/>
      <c r="QYU871" s="39"/>
      <c r="QYV871" s="39"/>
      <c r="QYW871" s="39"/>
      <c r="QYX871" s="39"/>
      <c r="QYY871" s="39"/>
      <c r="QYZ871" s="39"/>
      <c r="QZA871" s="39"/>
      <c r="QZB871" s="39"/>
      <c r="QZC871" s="39"/>
      <c r="QZD871" s="39"/>
      <c r="QZE871" s="39"/>
      <c r="QZF871" s="39"/>
      <c r="QZG871" s="39"/>
      <c r="QZH871" s="39"/>
      <c r="QZI871" s="39"/>
      <c r="QZJ871" s="39"/>
      <c r="QZK871" s="39"/>
      <c r="QZL871" s="39"/>
      <c r="QZM871" s="39"/>
      <c r="QZN871" s="39"/>
      <c r="QZO871" s="39"/>
      <c r="QZP871" s="39"/>
      <c r="QZQ871" s="39"/>
      <c r="QZR871" s="39"/>
      <c r="QZS871" s="39"/>
      <c r="QZT871" s="39"/>
      <c r="QZU871" s="39"/>
      <c r="QZV871" s="39"/>
      <c r="QZW871" s="39"/>
      <c r="QZX871" s="39"/>
      <c r="QZY871" s="39"/>
      <c r="QZZ871" s="39"/>
      <c r="RAA871" s="39"/>
      <c r="RAB871" s="39"/>
      <c r="RAC871" s="39"/>
      <c r="RAD871" s="39"/>
      <c r="RAE871" s="39"/>
      <c r="RAF871" s="39"/>
      <c r="RAG871" s="39"/>
      <c r="RAH871" s="39"/>
      <c r="RAI871" s="39"/>
      <c r="RAJ871" s="39"/>
      <c r="RAK871" s="39"/>
      <c r="RAL871" s="39"/>
      <c r="RAM871" s="39"/>
      <c r="RAN871" s="39"/>
      <c r="RAO871" s="39"/>
      <c r="RAP871" s="39"/>
      <c r="RAQ871" s="39"/>
      <c r="RAR871" s="39"/>
      <c r="RAS871" s="39"/>
      <c r="RAT871" s="39"/>
      <c r="RAU871" s="39"/>
      <c r="RAV871" s="39"/>
      <c r="RAW871" s="39"/>
      <c r="RAX871" s="39"/>
      <c r="RAY871" s="39"/>
      <c r="RAZ871" s="39"/>
      <c r="RBA871" s="39"/>
      <c r="RBB871" s="39"/>
      <c r="RBC871" s="39"/>
      <c r="RBD871" s="39"/>
      <c r="RBE871" s="39"/>
      <c r="RBF871" s="39"/>
      <c r="RBG871" s="39"/>
      <c r="RBH871" s="39"/>
      <c r="RBI871" s="39"/>
      <c r="RBJ871" s="39"/>
      <c r="RBK871" s="39"/>
      <c r="RBL871" s="39"/>
      <c r="RBM871" s="39"/>
      <c r="RBN871" s="39"/>
      <c r="RBO871" s="39"/>
      <c r="RBP871" s="39"/>
      <c r="RBQ871" s="39"/>
      <c r="RBR871" s="39"/>
      <c r="RBS871" s="39"/>
      <c r="RBT871" s="39"/>
      <c r="RBU871" s="39"/>
      <c r="RBV871" s="39"/>
      <c r="RBW871" s="39"/>
      <c r="RBX871" s="39"/>
      <c r="RBY871" s="39"/>
      <c r="RBZ871" s="39"/>
      <c r="RCA871" s="39"/>
      <c r="RCB871" s="39"/>
      <c r="RCC871" s="39"/>
      <c r="RCD871" s="39"/>
      <c r="RCE871" s="39"/>
      <c r="RCF871" s="39"/>
      <c r="RCG871" s="39"/>
      <c r="RCH871" s="39"/>
      <c r="RCI871" s="39"/>
      <c r="RCJ871" s="39"/>
      <c r="RCK871" s="39"/>
      <c r="RCL871" s="39"/>
      <c r="RCM871" s="39"/>
      <c r="RCN871" s="39"/>
      <c r="RCO871" s="39"/>
      <c r="RCP871" s="39"/>
      <c r="RCQ871" s="39"/>
      <c r="RCR871" s="39"/>
      <c r="RCS871" s="39"/>
      <c r="RCT871" s="39"/>
      <c r="RCU871" s="39"/>
      <c r="RCV871" s="39"/>
      <c r="RCW871" s="39"/>
      <c r="RCX871" s="39"/>
      <c r="RCY871" s="39"/>
      <c r="RCZ871" s="39"/>
      <c r="RDA871" s="39"/>
      <c r="RDB871" s="39"/>
      <c r="RDC871" s="39"/>
      <c r="RDD871" s="39"/>
      <c r="RDE871" s="39"/>
      <c r="RDF871" s="39"/>
      <c r="RDG871" s="39"/>
      <c r="RDH871" s="39"/>
      <c r="RDI871" s="39"/>
      <c r="RDJ871" s="39"/>
      <c r="RDK871" s="39"/>
      <c r="RDL871" s="39"/>
      <c r="RDM871" s="39"/>
      <c r="RDN871" s="39"/>
      <c r="RDO871" s="39"/>
      <c r="RDP871" s="39"/>
      <c r="RDQ871" s="39"/>
      <c r="RDR871" s="39"/>
      <c r="RDS871" s="39"/>
      <c r="RDT871" s="39"/>
      <c r="RDU871" s="39"/>
      <c r="RDV871" s="39"/>
      <c r="RDW871" s="39"/>
      <c r="RDX871" s="39"/>
      <c r="RDY871" s="39"/>
      <c r="RDZ871" s="39"/>
      <c r="REA871" s="39"/>
      <c r="REB871" s="39"/>
      <c r="REC871" s="39"/>
      <c r="RED871" s="39"/>
      <c r="REE871" s="39"/>
      <c r="REF871" s="39"/>
      <c r="REG871" s="39"/>
      <c r="REH871" s="39"/>
      <c r="REI871" s="39"/>
      <c r="REJ871" s="39"/>
      <c r="REK871" s="39"/>
      <c r="REL871" s="39"/>
      <c r="REM871" s="39"/>
      <c r="REN871" s="39"/>
      <c r="REO871" s="39"/>
      <c r="REP871" s="39"/>
      <c r="REQ871" s="39"/>
      <c r="RER871" s="39"/>
      <c r="RES871" s="39"/>
      <c r="RET871" s="39"/>
      <c r="REU871" s="39"/>
      <c r="REV871" s="39"/>
      <c r="REW871" s="39"/>
      <c r="REX871" s="39"/>
      <c r="REY871" s="39"/>
      <c r="REZ871" s="39"/>
      <c r="RFA871" s="39"/>
      <c r="RFB871" s="39"/>
      <c r="RFC871" s="39"/>
      <c r="RFD871" s="39"/>
      <c r="RFE871" s="39"/>
      <c r="RFF871" s="39"/>
      <c r="RFG871" s="39"/>
      <c r="RFH871" s="39"/>
      <c r="RFI871" s="39"/>
      <c r="RFJ871" s="39"/>
      <c r="RFK871" s="39"/>
      <c r="RFL871" s="39"/>
      <c r="RFM871" s="39"/>
      <c r="RFN871" s="39"/>
      <c r="RFO871" s="39"/>
      <c r="RFP871" s="39"/>
      <c r="RFQ871" s="39"/>
      <c r="RFR871" s="39"/>
      <c r="RFS871" s="39"/>
      <c r="RFT871" s="39"/>
      <c r="RFU871" s="39"/>
      <c r="RFV871" s="39"/>
      <c r="RFW871" s="39"/>
      <c r="RFX871" s="39"/>
      <c r="RFY871" s="39"/>
      <c r="RFZ871" s="39"/>
      <c r="RGA871" s="39"/>
      <c r="RGB871" s="39"/>
      <c r="RGC871" s="39"/>
      <c r="RGD871" s="39"/>
      <c r="RGE871" s="39"/>
      <c r="RGF871" s="39"/>
      <c r="RGG871" s="39"/>
      <c r="RGH871" s="39"/>
      <c r="RGI871" s="39"/>
      <c r="RGJ871" s="39"/>
      <c r="RGK871" s="39"/>
      <c r="RGL871" s="39"/>
      <c r="RGM871" s="39"/>
      <c r="RGN871" s="39"/>
      <c r="RGO871" s="39"/>
      <c r="RGP871" s="39"/>
      <c r="RGQ871" s="39"/>
      <c r="RGR871" s="39"/>
      <c r="RGS871" s="39"/>
      <c r="RGT871" s="39"/>
      <c r="RGU871" s="39"/>
      <c r="RGV871" s="39"/>
      <c r="RGW871" s="39"/>
      <c r="RGX871" s="39"/>
      <c r="RGY871" s="39"/>
      <c r="RGZ871" s="39"/>
      <c r="RHA871" s="39"/>
      <c r="RHB871" s="39"/>
      <c r="RHC871" s="39"/>
      <c r="RHD871" s="39"/>
      <c r="RHE871" s="39"/>
      <c r="RHF871" s="39"/>
      <c r="RHG871" s="39"/>
      <c r="RHH871" s="39"/>
      <c r="RHI871" s="39"/>
      <c r="RHJ871" s="39"/>
      <c r="RHK871" s="39"/>
      <c r="RHL871" s="39"/>
      <c r="RHM871" s="39"/>
      <c r="RHN871" s="39"/>
      <c r="RHO871" s="39"/>
      <c r="RHP871" s="39"/>
      <c r="RHQ871" s="39"/>
      <c r="RHR871" s="39"/>
      <c r="RHS871" s="39"/>
      <c r="RHT871" s="39"/>
      <c r="RHU871" s="39"/>
      <c r="RHV871" s="39"/>
      <c r="RHW871" s="39"/>
      <c r="RHX871" s="39"/>
      <c r="RHY871" s="39"/>
      <c r="RHZ871" s="39"/>
      <c r="RIA871" s="39"/>
      <c r="RIB871" s="39"/>
      <c r="RIC871" s="39"/>
      <c r="RID871" s="39"/>
      <c r="RIE871" s="39"/>
      <c r="RIF871" s="39"/>
      <c r="RIG871" s="39"/>
      <c r="RIH871" s="39"/>
      <c r="RII871" s="39"/>
      <c r="RIJ871" s="39"/>
      <c r="RIK871" s="39"/>
      <c r="RIL871" s="39"/>
      <c r="RIM871" s="39"/>
      <c r="RIN871" s="39"/>
      <c r="RIO871" s="39"/>
      <c r="RIP871" s="39"/>
      <c r="RIQ871" s="39"/>
      <c r="RIR871" s="39"/>
      <c r="RIS871" s="39"/>
      <c r="RIT871" s="39"/>
      <c r="RIU871" s="39"/>
      <c r="RIV871" s="39"/>
      <c r="RIW871" s="39"/>
      <c r="RIX871" s="39"/>
      <c r="RIY871" s="39"/>
      <c r="RIZ871" s="39"/>
      <c r="RJA871" s="39"/>
      <c r="RJB871" s="39"/>
      <c r="RJC871" s="39"/>
      <c r="RJD871" s="39"/>
      <c r="RJE871" s="39"/>
      <c r="RJF871" s="39"/>
      <c r="RJG871" s="39"/>
      <c r="RJH871" s="39"/>
      <c r="RJI871" s="39"/>
      <c r="RJJ871" s="39"/>
      <c r="RJK871" s="39"/>
      <c r="RJL871" s="39"/>
      <c r="RJM871" s="39"/>
      <c r="RJN871" s="39"/>
      <c r="RJO871" s="39"/>
      <c r="RJP871" s="39"/>
      <c r="RJQ871" s="39"/>
      <c r="RJR871" s="39"/>
      <c r="RJS871" s="39"/>
      <c r="RJT871" s="39"/>
      <c r="RJU871" s="39"/>
      <c r="RJV871" s="39"/>
      <c r="RJW871" s="39"/>
      <c r="RJX871" s="39"/>
      <c r="RJY871" s="39"/>
      <c r="RJZ871" s="39"/>
      <c r="RKA871" s="39"/>
      <c r="RKB871" s="39"/>
      <c r="RKC871" s="39"/>
      <c r="RKD871" s="39"/>
      <c r="RKE871" s="39"/>
      <c r="RKF871" s="39"/>
      <c r="RKG871" s="39"/>
      <c r="RKH871" s="39"/>
      <c r="RKI871" s="39"/>
      <c r="RKJ871" s="39"/>
      <c r="RKK871" s="39"/>
      <c r="RKL871" s="39"/>
      <c r="RKM871" s="39"/>
      <c r="RKN871" s="39"/>
      <c r="RKO871" s="39"/>
      <c r="RKP871" s="39"/>
      <c r="RKQ871" s="39"/>
      <c r="RKR871" s="39"/>
      <c r="RKS871" s="39"/>
      <c r="RKT871" s="39"/>
      <c r="RKU871" s="39"/>
      <c r="RKV871" s="39"/>
      <c r="RKW871" s="39"/>
      <c r="RKX871" s="39"/>
      <c r="RKY871" s="39"/>
      <c r="RKZ871" s="39"/>
      <c r="RLA871" s="39"/>
      <c r="RLB871" s="39"/>
      <c r="RLC871" s="39"/>
      <c r="RLD871" s="39"/>
      <c r="RLE871" s="39"/>
      <c r="RLF871" s="39"/>
      <c r="RLG871" s="39"/>
      <c r="RLH871" s="39"/>
      <c r="RLI871" s="39"/>
      <c r="RLJ871" s="39"/>
      <c r="RLK871" s="39"/>
      <c r="RLL871" s="39"/>
      <c r="RLM871" s="39"/>
      <c r="RLN871" s="39"/>
      <c r="RLO871" s="39"/>
      <c r="RLP871" s="39"/>
      <c r="RLQ871" s="39"/>
      <c r="RLR871" s="39"/>
      <c r="RLS871" s="39"/>
      <c r="RLT871" s="39"/>
      <c r="RLU871" s="39"/>
      <c r="RLV871" s="39"/>
      <c r="RLW871" s="39"/>
      <c r="RLX871" s="39"/>
      <c r="RLY871" s="39"/>
      <c r="RLZ871" s="39"/>
      <c r="RMA871" s="39"/>
      <c r="RMB871" s="39"/>
      <c r="RMC871" s="39"/>
      <c r="RMD871" s="39"/>
      <c r="RME871" s="39"/>
      <c r="RMF871" s="39"/>
      <c r="RMG871" s="39"/>
      <c r="RMH871" s="39"/>
      <c r="RMI871" s="39"/>
      <c r="RMJ871" s="39"/>
      <c r="RMK871" s="39"/>
      <c r="RML871" s="39"/>
      <c r="RMM871" s="39"/>
      <c r="RMN871" s="39"/>
      <c r="RMO871" s="39"/>
      <c r="RMP871" s="39"/>
      <c r="RMQ871" s="39"/>
      <c r="RMR871" s="39"/>
      <c r="RMS871" s="39"/>
      <c r="RMT871" s="39"/>
      <c r="RMU871" s="39"/>
      <c r="RMV871" s="39"/>
      <c r="RMW871" s="39"/>
      <c r="RMX871" s="39"/>
      <c r="RMY871" s="39"/>
      <c r="RMZ871" s="39"/>
      <c r="RNA871" s="39"/>
      <c r="RNB871" s="39"/>
      <c r="RNC871" s="39"/>
      <c r="RND871" s="39"/>
      <c r="RNE871" s="39"/>
      <c r="RNF871" s="39"/>
      <c r="RNG871" s="39"/>
      <c r="RNH871" s="39"/>
      <c r="RNI871" s="39"/>
      <c r="RNJ871" s="39"/>
      <c r="RNK871" s="39"/>
      <c r="RNL871" s="39"/>
      <c r="RNM871" s="39"/>
      <c r="RNN871" s="39"/>
      <c r="RNO871" s="39"/>
      <c r="RNP871" s="39"/>
      <c r="RNQ871" s="39"/>
      <c r="RNR871" s="39"/>
      <c r="RNS871" s="39"/>
      <c r="RNT871" s="39"/>
      <c r="RNU871" s="39"/>
      <c r="RNV871" s="39"/>
      <c r="RNW871" s="39"/>
      <c r="RNX871" s="39"/>
      <c r="RNY871" s="39"/>
      <c r="RNZ871" s="39"/>
      <c r="ROA871" s="39"/>
      <c r="ROB871" s="39"/>
      <c r="ROC871" s="39"/>
      <c r="ROD871" s="39"/>
      <c r="ROE871" s="39"/>
      <c r="ROF871" s="39"/>
      <c r="ROG871" s="39"/>
      <c r="ROH871" s="39"/>
      <c r="ROI871" s="39"/>
      <c r="ROJ871" s="39"/>
      <c r="ROK871" s="39"/>
      <c r="ROL871" s="39"/>
      <c r="ROM871" s="39"/>
      <c r="RON871" s="39"/>
      <c r="ROO871" s="39"/>
      <c r="ROP871" s="39"/>
      <c r="ROQ871" s="39"/>
      <c r="ROR871" s="39"/>
      <c r="ROS871" s="39"/>
      <c r="ROT871" s="39"/>
      <c r="ROU871" s="39"/>
      <c r="ROV871" s="39"/>
      <c r="ROW871" s="39"/>
      <c r="ROX871" s="39"/>
      <c r="ROY871" s="39"/>
      <c r="ROZ871" s="39"/>
      <c r="RPA871" s="39"/>
      <c r="RPB871" s="39"/>
      <c r="RPC871" s="39"/>
      <c r="RPD871" s="39"/>
      <c r="RPE871" s="39"/>
      <c r="RPF871" s="39"/>
      <c r="RPG871" s="39"/>
      <c r="RPH871" s="39"/>
      <c r="RPI871" s="39"/>
      <c r="RPJ871" s="39"/>
      <c r="RPK871" s="39"/>
      <c r="RPL871" s="39"/>
      <c r="RPM871" s="39"/>
      <c r="RPN871" s="39"/>
      <c r="RPO871" s="39"/>
      <c r="RPP871" s="39"/>
      <c r="RPQ871" s="39"/>
      <c r="RPR871" s="39"/>
      <c r="RPS871" s="39"/>
      <c r="RPT871" s="39"/>
      <c r="RPU871" s="39"/>
      <c r="RPV871" s="39"/>
      <c r="RPW871" s="39"/>
      <c r="RPX871" s="39"/>
      <c r="RPY871" s="39"/>
      <c r="RPZ871" s="39"/>
      <c r="RQA871" s="39"/>
      <c r="RQB871" s="39"/>
      <c r="RQC871" s="39"/>
      <c r="RQD871" s="39"/>
      <c r="RQE871" s="39"/>
      <c r="RQF871" s="39"/>
      <c r="RQG871" s="39"/>
      <c r="RQH871" s="39"/>
      <c r="RQI871" s="39"/>
      <c r="RQJ871" s="39"/>
      <c r="RQK871" s="39"/>
      <c r="RQL871" s="39"/>
      <c r="RQM871" s="39"/>
      <c r="RQN871" s="39"/>
      <c r="RQO871" s="39"/>
      <c r="RQP871" s="39"/>
      <c r="RQQ871" s="39"/>
      <c r="RQR871" s="39"/>
      <c r="RQS871" s="39"/>
      <c r="RQT871" s="39"/>
      <c r="RQU871" s="39"/>
      <c r="RQV871" s="39"/>
      <c r="RQW871" s="39"/>
      <c r="RQX871" s="39"/>
      <c r="RQY871" s="39"/>
      <c r="RQZ871" s="39"/>
      <c r="RRA871" s="39"/>
      <c r="RRB871" s="39"/>
      <c r="RRC871" s="39"/>
      <c r="RRD871" s="39"/>
      <c r="RRE871" s="39"/>
      <c r="RRF871" s="39"/>
      <c r="RRG871" s="39"/>
      <c r="RRH871" s="39"/>
      <c r="RRI871" s="39"/>
      <c r="RRJ871" s="39"/>
      <c r="RRK871" s="39"/>
      <c r="RRL871" s="39"/>
      <c r="RRM871" s="39"/>
      <c r="RRN871" s="39"/>
      <c r="RRO871" s="39"/>
      <c r="RRP871" s="39"/>
      <c r="RRQ871" s="39"/>
      <c r="RRR871" s="39"/>
      <c r="RRS871" s="39"/>
      <c r="RRT871" s="39"/>
      <c r="RRU871" s="39"/>
      <c r="RRV871" s="39"/>
      <c r="RRW871" s="39"/>
      <c r="RRX871" s="39"/>
      <c r="RRY871" s="39"/>
      <c r="RRZ871" s="39"/>
      <c r="RSA871" s="39"/>
      <c r="RSB871" s="39"/>
      <c r="RSC871" s="39"/>
      <c r="RSD871" s="39"/>
      <c r="RSE871" s="39"/>
      <c r="RSF871" s="39"/>
      <c r="RSG871" s="39"/>
      <c r="RSH871" s="39"/>
      <c r="RSI871" s="39"/>
      <c r="RSJ871" s="39"/>
      <c r="RSK871" s="39"/>
      <c r="RSL871" s="39"/>
      <c r="RSM871" s="39"/>
      <c r="RSN871" s="39"/>
      <c r="RSO871" s="39"/>
      <c r="RSP871" s="39"/>
      <c r="RSQ871" s="39"/>
      <c r="RSR871" s="39"/>
      <c r="RSS871" s="39"/>
      <c r="RST871" s="39"/>
      <c r="RSU871" s="39"/>
      <c r="RSV871" s="39"/>
      <c r="RSW871" s="39"/>
      <c r="RSX871" s="39"/>
      <c r="RSY871" s="39"/>
      <c r="RSZ871" s="39"/>
      <c r="RTA871" s="39"/>
      <c r="RTB871" s="39"/>
      <c r="RTC871" s="39"/>
      <c r="RTD871" s="39"/>
      <c r="RTE871" s="39"/>
      <c r="RTF871" s="39"/>
      <c r="RTG871" s="39"/>
      <c r="RTH871" s="39"/>
      <c r="RTI871" s="39"/>
      <c r="RTJ871" s="39"/>
      <c r="RTK871" s="39"/>
      <c r="RTL871" s="39"/>
      <c r="RTM871" s="39"/>
      <c r="RTN871" s="39"/>
      <c r="RTO871" s="39"/>
      <c r="RTP871" s="39"/>
      <c r="RTQ871" s="39"/>
      <c r="RTR871" s="39"/>
      <c r="RTS871" s="39"/>
      <c r="RTT871" s="39"/>
      <c r="RTU871" s="39"/>
      <c r="RTV871" s="39"/>
      <c r="RTW871" s="39"/>
      <c r="RTX871" s="39"/>
      <c r="RTY871" s="39"/>
      <c r="RTZ871" s="39"/>
      <c r="RUA871" s="39"/>
      <c r="RUB871" s="39"/>
      <c r="RUC871" s="39"/>
      <c r="RUD871" s="39"/>
      <c r="RUE871" s="39"/>
      <c r="RUF871" s="39"/>
      <c r="RUG871" s="39"/>
      <c r="RUH871" s="39"/>
      <c r="RUI871" s="39"/>
      <c r="RUJ871" s="39"/>
      <c r="RUK871" s="39"/>
      <c r="RUL871" s="39"/>
      <c r="RUM871" s="39"/>
      <c r="RUN871" s="39"/>
      <c r="RUO871" s="39"/>
      <c r="RUP871" s="39"/>
      <c r="RUQ871" s="39"/>
      <c r="RUR871" s="39"/>
      <c r="RUS871" s="39"/>
      <c r="RUT871" s="39"/>
      <c r="RUU871" s="39"/>
      <c r="RUV871" s="39"/>
      <c r="RUW871" s="39"/>
      <c r="RUX871" s="39"/>
      <c r="RUY871" s="39"/>
      <c r="RUZ871" s="39"/>
      <c r="RVA871" s="39"/>
      <c r="RVB871" s="39"/>
      <c r="RVC871" s="39"/>
      <c r="RVD871" s="39"/>
      <c r="RVE871" s="39"/>
      <c r="RVF871" s="39"/>
      <c r="RVG871" s="39"/>
      <c r="RVH871" s="39"/>
      <c r="RVI871" s="39"/>
      <c r="RVJ871" s="39"/>
      <c r="RVK871" s="39"/>
      <c r="RVL871" s="39"/>
      <c r="RVM871" s="39"/>
      <c r="RVN871" s="39"/>
      <c r="RVO871" s="39"/>
      <c r="RVP871" s="39"/>
      <c r="RVQ871" s="39"/>
      <c r="RVR871" s="39"/>
      <c r="RVS871" s="39"/>
      <c r="RVT871" s="39"/>
      <c r="RVU871" s="39"/>
      <c r="RVV871" s="39"/>
      <c r="RVW871" s="39"/>
      <c r="RVX871" s="39"/>
      <c r="RVY871" s="39"/>
      <c r="RVZ871" s="39"/>
      <c r="RWA871" s="39"/>
      <c r="RWB871" s="39"/>
      <c r="RWC871" s="39"/>
      <c r="RWD871" s="39"/>
      <c r="RWE871" s="39"/>
      <c r="RWF871" s="39"/>
      <c r="RWG871" s="39"/>
      <c r="RWH871" s="39"/>
      <c r="RWI871" s="39"/>
      <c r="RWJ871" s="39"/>
      <c r="RWK871" s="39"/>
      <c r="RWL871" s="39"/>
      <c r="RWM871" s="39"/>
      <c r="RWN871" s="39"/>
      <c r="RWO871" s="39"/>
      <c r="RWP871" s="39"/>
      <c r="RWQ871" s="39"/>
      <c r="RWR871" s="39"/>
      <c r="RWS871" s="39"/>
      <c r="RWT871" s="39"/>
      <c r="RWU871" s="39"/>
      <c r="RWV871" s="39"/>
      <c r="RWW871" s="39"/>
      <c r="RWX871" s="39"/>
      <c r="RWY871" s="39"/>
      <c r="RWZ871" s="39"/>
      <c r="RXA871" s="39"/>
      <c r="RXB871" s="39"/>
      <c r="RXC871" s="39"/>
      <c r="RXD871" s="39"/>
      <c r="RXE871" s="39"/>
      <c r="RXF871" s="39"/>
      <c r="RXG871" s="39"/>
      <c r="RXH871" s="39"/>
      <c r="RXI871" s="39"/>
      <c r="RXJ871" s="39"/>
      <c r="RXK871" s="39"/>
      <c r="RXL871" s="39"/>
      <c r="RXM871" s="39"/>
      <c r="RXN871" s="39"/>
      <c r="RXO871" s="39"/>
      <c r="RXP871" s="39"/>
      <c r="RXQ871" s="39"/>
      <c r="RXR871" s="39"/>
      <c r="RXS871" s="39"/>
      <c r="RXT871" s="39"/>
      <c r="RXU871" s="39"/>
      <c r="RXV871" s="39"/>
      <c r="RXW871" s="39"/>
      <c r="RXX871" s="39"/>
      <c r="RXY871" s="39"/>
      <c r="RXZ871" s="39"/>
      <c r="RYA871" s="39"/>
      <c r="RYB871" s="39"/>
      <c r="RYC871" s="39"/>
      <c r="RYD871" s="39"/>
      <c r="RYE871" s="39"/>
      <c r="RYF871" s="39"/>
      <c r="RYG871" s="39"/>
      <c r="RYH871" s="39"/>
      <c r="RYI871" s="39"/>
      <c r="RYJ871" s="39"/>
      <c r="RYK871" s="39"/>
      <c r="RYL871" s="39"/>
      <c r="RYM871" s="39"/>
      <c r="RYN871" s="39"/>
      <c r="RYO871" s="39"/>
      <c r="RYP871" s="39"/>
      <c r="RYQ871" s="39"/>
      <c r="RYR871" s="39"/>
      <c r="RYS871" s="39"/>
      <c r="RYT871" s="39"/>
      <c r="RYU871" s="39"/>
      <c r="RYV871" s="39"/>
      <c r="RYW871" s="39"/>
      <c r="RYX871" s="39"/>
      <c r="RYY871" s="39"/>
      <c r="RYZ871" s="39"/>
      <c r="RZA871" s="39"/>
      <c r="RZB871" s="39"/>
      <c r="RZC871" s="39"/>
      <c r="RZD871" s="39"/>
      <c r="RZE871" s="39"/>
      <c r="RZF871" s="39"/>
      <c r="RZG871" s="39"/>
      <c r="RZH871" s="39"/>
      <c r="RZI871" s="39"/>
      <c r="RZJ871" s="39"/>
      <c r="RZK871" s="39"/>
      <c r="RZL871" s="39"/>
      <c r="RZM871" s="39"/>
      <c r="RZN871" s="39"/>
      <c r="RZO871" s="39"/>
      <c r="RZP871" s="39"/>
      <c r="RZQ871" s="39"/>
      <c r="RZR871" s="39"/>
      <c r="RZS871" s="39"/>
      <c r="RZT871" s="39"/>
      <c r="RZU871" s="39"/>
      <c r="RZV871" s="39"/>
      <c r="RZW871" s="39"/>
      <c r="RZX871" s="39"/>
      <c r="RZY871" s="39"/>
      <c r="RZZ871" s="39"/>
      <c r="SAA871" s="39"/>
      <c r="SAB871" s="39"/>
      <c r="SAC871" s="39"/>
      <c r="SAD871" s="39"/>
      <c r="SAE871" s="39"/>
      <c r="SAF871" s="39"/>
      <c r="SAG871" s="39"/>
      <c r="SAH871" s="39"/>
      <c r="SAI871" s="39"/>
      <c r="SAJ871" s="39"/>
      <c r="SAK871" s="39"/>
      <c r="SAL871" s="39"/>
      <c r="SAM871" s="39"/>
      <c r="SAN871" s="39"/>
      <c r="SAO871" s="39"/>
      <c r="SAP871" s="39"/>
      <c r="SAQ871" s="39"/>
      <c r="SAR871" s="39"/>
      <c r="SAS871" s="39"/>
      <c r="SAT871" s="39"/>
      <c r="SAU871" s="39"/>
      <c r="SAV871" s="39"/>
      <c r="SAW871" s="39"/>
      <c r="SAX871" s="39"/>
      <c r="SAY871" s="39"/>
      <c r="SAZ871" s="39"/>
      <c r="SBA871" s="39"/>
      <c r="SBB871" s="39"/>
      <c r="SBC871" s="39"/>
      <c r="SBD871" s="39"/>
      <c r="SBE871" s="39"/>
      <c r="SBF871" s="39"/>
      <c r="SBG871" s="39"/>
      <c r="SBH871" s="39"/>
      <c r="SBI871" s="39"/>
      <c r="SBJ871" s="39"/>
      <c r="SBK871" s="39"/>
      <c r="SBL871" s="39"/>
      <c r="SBM871" s="39"/>
      <c r="SBN871" s="39"/>
      <c r="SBO871" s="39"/>
      <c r="SBP871" s="39"/>
      <c r="SBQ871" s="39"/>
      <c r="SBR871" s="39"/>
      <c r="SBS871" s="39"/>
      <c r="SBT871" s="39"/>
      <c r="SBU871" s="39"/>
      <c r="SBV871" s="39"/>
      <c r="SBW871" s="39"/>
      <c r="SBX871" s="39"/>
      <c r="SBY871" s="39"/>
      <c r="SBZ871" s="39"/>
      <c r="SCA871" s="39"/>
      <c r="SCB871" s="39"/>
      <c r="SCC871" s="39"/>
      <c r="SCD871" s="39"/>
      <c r="SCE871" s="39"/>
      <c r="SCF871" s="39"/>
      <c r="SCG871" s="39"/>
      <c r="SCH871" s="39"/>
      <c r="SCI871" s="39"/>
      <c r="SCJ871" s="39"/>
      <c r="SCK871" s="39"/>
      <c r="SCL871" s="39"/>
      <c r="SCM871" s="39"/>
      <c r="SCN871" s="39"/>
      <c r="SCO871" s="39"/>
      <c r="SCP871" s="39"/>
      <c r="SCQ871" s="39"/>
      <c r="SCR871" s="39"/>
      <c r="SCS871" s="39"/>
      <c r="SCT871" s="39"/>
      <c r="SCU871" s="39"/>
      <c r="SCV871" s="39"/>
      <c r="SCW871" s="39"/>
      <c r="SCX871" s="39"/>
      <c r="SCY871" s="39"/>
      <c r="SCZ871" s="39"/>
      <c r="SDA871" s="39"/>
      <c r="SDB871" s="39"/>
      <c r="SDC871" s="39"/>
      <c r="SDD871" s="39"/>
      <c r="SDE871" s="39"/>
      <c r="SDF871" s="39"/>
      <c r="SDG871" s="39"/>
      <c r="SDH871" s="39"/>
      <c r="SDI871" s="39"/>
      <c r="SDJ871" s="39"/>
      <c r="SDK871" s="39"/>
      <c r="SDL871" s="39"/>
      <c r="SDM871" s="39"/>
      <c r="SDN871" s="39"/>
      <c r="SDO871" s="39"/>
      <c r="SDP871" s="39"/>
      <c r="SDQ871" s="39"/>
      <c r="SDR871" s="39"/>
      <c r="SDS871" s="39"/>
      <c r="SDT871" s="39"/>
      <c r="SDU871" s="39"/>
      <c r="SDV871" s="39"/>
      <c r="SDW871" s="39"/>
      <c r="SDX871" s="39"/>
      <c r="SDY871" s="39"/>
      <c r="SDZ871" s="39"/>
      <c r="SEA871" s="39"/>
      <c r="SEB871" s="39"/>
      <c r="SEC871" s="39"/>
      <c r="SED871" s="39"/>
      <c r="SEE871" s="39"/>
      <c r="SEF871" s="39"/>
      <c r="SEG871" s="39"/>
      <c r="SEH871" s="39"/>
      <c r="SEI871" s="39"/>
      <c r="SEJ871" s="39"/>
      <c r="SEK871" s="39"/>
      <c r="SEL871" s="39"/>
      <c r="SEM871" s="39"/>
      <c r="SEN871" s="39"/>
      <c r="SEO871" s="39"/>
      <c r="SEP871" s="39"/>
      <c r="SEQ871" s="39"/>
      <c r="SER871" s="39"/>
      <c r="SES871" s="39"/>
      <c r="SET871" s="39"/>
      <c r="SEU871" s="39"/>
      <c r="SEV871" s="39"/>
      <c r="SEW871" s="39"/>
      <c r="SEX871" s="39"/>
      <c r="SEY871" s="39"/>
      <c r="SEZ871" s="39"/>
      <c r="SFA871" s="39"/>
      <c r="SFB871" s="39"/>
      <c r="SFC871" s="39"/>
      <c r="SFD871" s="39"/>
      <c r="SFE871" s="39"/>
      <c r="SFF871" s="39"/>
      <c r="SFG871" s="39"/>
      <c r="SFH871" s="39"/>
      <c r="SFI871" s="39"/>
      <c r="SFJ871" s="39"/>
      <c r="SFK871" s="39"/>
      <c r="SFL871" s="39"/>
      <c r="SFM871" s="39"/>
      <c r="SFN871" s="39"/>
      <c r="SFO871" s="39"/>
      <c r="SFP871" s="39"/>
      <c r="SFQ871" s="39"/>
      <c r="SFR871" s="39"/>
      <c r="SFS871" s="39"/>
      <c r="SFT871" s="39"/>
      <c r="SFU871" s="39"/>
      <c r="SFV871" s="39"/>
      <c r="SFW871" s="39"/>
      <c r="SFX871" s="39"/>
      <c r="SFY871" s="39"/>
      <c r="SFZ871" s="39"/>
      <c r="SGA871" s="39"/>
      <c r="SGB871" s="39"/>
      <c r="SGC871" s="39"/>
      <c r="SGD871" s="39"/>
      <c r="SGE871" s="39"/>
      <c r="SGF871" s="39"/>
      <c r="SGG871" s="39"/>
      <c r="SGH871" s="39"/>
      <c r="SGI871" s="39"/>
      <c r="SGJ871" s="39"/>
      <c r="SGK871" s="39"/>
      <c r="SGL871" s="39"/>
      <c r="SGM871" s="39"/>
      <c r="SGN871" s="39"/>
      <c r="SGO871" s="39"/>
      <c r="SGP871" s="39"/>
      <c r="SGQ871" s="39"/>
      <c r="SGR871" s="39"/>
      <c r="SGS871" s="39"/>
      <c r="SGT871" s="39"/>
      <c r="SGU871" s="39"/>
      <c r="SGV871" s="39"/>
      <c r="SGW871" s="39"/>
      <c r="SGX871" s="39"/>
      <c r="SGY871" s="39"/>
      <c r="SGZ871" s="39"/>
      <c r="SHA871" s="39"/>
      <c r="SHB871" s="39"/>
      <c r="SHC871" s="39"/>
      <c r="SHD871" s="39"/>
      <c r="SHE871" s="39"/>
      <c r="SHF871" s="39"/>
      <c r="SHG871" s="39"/>
      <c r="SHH871" s="39"/>
      <c r="SHI871" s="39"/>
      <c r="SHJ871" s="39"/>
      <c r="SHK871" s="39"/>
      <c r="SHL871" s="39"/>
      <c r="SHM871" s="39"/>
      <c r="SHN871" s="39"/>
      <c r="SHO871" s="39"/>
      <c r="SHP871" s="39"/>
      <c r="SHQ871" s="39"/>
      <c r="SHR871" s="39"/>
      <c r="SHS871" s="39"/>
      <c r="SHT871" s="39"/>
      <c r="SHU871" s="39"/>
      <c r="SHV871" s="39"/>
      <c r="SHW871" s="39"/>
      <c r="SHX871" s="39"/>
      <c r="SHY871" s="39"/>
      <c r="SHZ871" s="39"/>
      <c r="SIA871" s="39"/>
      <c r="SIB871" s="39"/>
      <c r="SIC871" s="39"/>
      <c r="SID871" s="39"/>
      <c r="SIE871" s="39"/>
      <c r="SIF871" s="39"/>
      <c r="SIG871" s="39"/>
      <c r="SIH871" s="39"/>
      <c r="SII871" s="39"/>
      <c r="SIJ871" s="39"/>
      <c r="SIK871" s="39"/>
      <c r="SIL871" s="39"/>
      <c r="SIM871" s="39"/>
      <c r="SIN871" s="39"/>
      <c r="SIO871" s="39"/>
      <c r="SIP871" s="39"/>
      <c r="SIQ871" s="39"/>
      <c r="SIR871" s="39"/>
      <c r="SIS871" s="39"/>
      <c r="SIT871" s="39"/>
      <c r="SIU871" s="39"/>
      <c r="SIV871" s="39"/>
      <c r="SIW871" s="39"/>
      <c r="SIX871" s="39"/>
      <c r="SIY871" s="39"/>
      <c r="SIZ871" s="39"/>
      <c r="SJA871" s="39"/>
      <c r="SJB871" s="39"/>
      <c r="SJC871" s="39"/>
      <c r="SJD871" s="39"/>
      <c r="SJE871" s="39"/>
      <c r="SJF871" s="39"/>
      <c r="SJG871" s="39"/>
      <c r="SJH871" s="39"/>
      <c r="SJI871" s="39"/>
      <c r="SJJ871" s="39"/>
      <c r="SJK871" s="39"/>
      <c r="SJL871" s="39"/>
      <c r="SJM871" s="39"/>
      <c r="SJN871" s="39"/>
      <c r="SJO871" s="39"/>
      <c r="SJP871" s="39"/>
      <c r="SJQ871" s="39"/>
      <c r="SJR871" s="39"/>
      <c r="SJS871" s="39"/>
      <c r="SJT871" s="39"/>
      <c r="SJU871" s="39"/>
      <c r="SJV871" s="39"/>
      <c r="SJW871" s="39"/>
      <c r="SJX871" s="39"/>
      <c r="SJY871" s="39"/>
      <c r="SJZ871" s="39"/>
      <c r="SKA871" s="39"/>
      <c r="SKB871" s="39"/>
      <c r="SKC871" s="39"/>
      <c r="SKD871" s="39"/>
      <c r="SKE871" s="39"/>
      <c r="SKF871" s="39"/>
      <c r="SKG871" s="39"/>
      <c r="SKH871" s="39"/>
      <c r="SKI871" s="39"/>
      <c r="SKJ871" s="39"/>
      <c r="SKK871" s="39"/>
      <c r="SKL871" s="39"/>
      <c r="SKM871" s="39"/>
      <c r="SKN871" s="39"/>
      <c r="SKO871" s="39"/>
      <c r="SKP871" s="39"/>
      <c r="SKQ871" s="39"/>
      <c r="SKR871" s="39"/>
      <c r="SKS871" s="39"/>
      <c r="SKT871" s="39"/>
      <c r="SKU871" s="39"/>
      <c r="SKV871" s="39"/>
      <c r="SKW871" s="39"/>
      <c r="SKX871" s="39"/>
      <c r="SKY871" s="39"/>
      <c r="SKZ871" s="39"/>
      <c r="SLA871" s="39"/>
      <c r="SLB871" s="39"/>
      <c r="SLC871" s="39"/>
      <c r="SLD871" s="39"/>
      <c r="SLE871" s="39"/>
      <c r="SLF871" s="39"/>
      <c r="SLG871" s="39"/>
      <c r="SLH871" s="39"/>
      <c r="SLI871" s="39"/>
      <c r="SLJ871" s="39"/>
      <c r="SLK871" s="39"/>
      <c r="SLL871" s="39"/>
      <c r="SLM871" s="39"/>
      <c r="SLN871" s="39"/>
      <c r="SLO871" s="39"/>
      <c r="SLP871" s="39"/>
      <c r="SLQ871" s="39"/>
      <c r="SLR871" s="39"/>
      <c r="SLS871" s="39"/>
      <c r="SLT871" s="39"/>
      <c r="SLU871" s="39"/>
      <c r="SLV871" s="39"/>
      <c r="SLW871" s="39"/>
      <c r="SLX871" s="39"/>
      <c r="SLY871" s="39"/>
      <c r="SLZ871" s="39"/>
      <c r="SMA871" s="39"/>
      <c r="SMB871" s="39"/>
      <c r="SMC871" s="39"/>
      <c r="SMD871" s="39"/>
      <c r="SME871" s="39"/>
      <c r="SMF871" s="39"/>
      <c r="SMG871" s="39"/>
      <c r="SMH871" s="39"/>
      <c r="SMI871" s="39"/>
      <c r="SMJ871" s="39"/>
      <c r="SMK871" s="39"/>
      <c r="SML871" s="39"/>
      <c r="SMM871" s="39"/>
      <c r="SMN871" s="39"/>
      <c r="SMO871" s="39"/>
      <c r="SMP871" s="39"/>
      <c r="SMQ871" s="39"/>
      <c r="SMR871" s="39"/>
      <c r="SMS871" s="39"/>
      <c r="SMT871" s="39"/>
      <c r="SMU871" s="39"/>
      <c r="SMV871" s="39"/>
      <c r="SMW871" s="39"/>
      <c r="SMX871" s="39"/>
      <c r="SMY871" s="39"/>
      <c r="SMZ871" s="39"/>
      <c r="SNA871" s="39"/>
      <c r="SNB871" s="39"/>
      <c r="SNC871" s="39"/>
      <c r="SND871" s="39"/>
      <c r="SNE871" s="39"/>
      <c r="SNF871" s="39"/>
      <c r="SNG871" s="39"/>
      <c r="SNH871" s="39"/>
      <c r="SNI871" s="39"/>
      <c r="SNJ871" s="39"/>
      <c r="SNK871" s="39"/>
      <c r="SNL871" s="39"/>
      <c r="SNM871" s="39"/>
      <c r="SNN871" s="39"/>
      <c r="SNO871" s="39"/>
      <c r="SNP871" s="39"/>
      <c r="SNQ871" s="39"/>
      <c r="SNR871" s="39"/>
      <c r="SNS871" s="39"/>
      <c r="SNT871" s="39"/>
      <c r="SNU871" s="39"/>
      <c r="SNV871" s="39"/>
      <c r="SNW871" s="39"/>
      <c r="SNX871" s="39"/>
      <c r="SNY871" s="39"/>
      <c r="SNZ871" s="39"/>
      <c r="SOA871" s="39"/>
      <c r="SOB871" s="39"/>
      <c r="SOC871" s="39"/>
      <c r="SOD871" s="39"/>
      <c r="SOE871" s="39"/>
      <c r="SOF871" s="39"/>
      <c r="SOG871" s="39"/>
      <c r="SOH871" s="39"/>
      <c r="SOI871" s="39"/>
      <c r="SOJ871" s="39"/>
      <c r="SOK871" s="39"/>
      <c r="SOL871" s="39"/>
      <c r="SOM871" s="39"/>
      <c r="SON871" s="39"/>
      <c r="SOO871" s="39"/>
      <c r="SOP871" s="39"/>
      <c r="SOQ871" s="39"/>
      <c r="SOR871" s="39"/>
      <c r="SOS871" s="39"/>
      <c r="SOT871" s="39"/>
      <c r="SOU871" s="39"/>
      <c r="SOV871" s="39"/>
      <c r="SOW871" s="39"/>
      <c r="SOX871" s="39"/>
      <c r="SOY871" s="39"/>
      <c r="SOZ871" s="39"/>
      <c r="SPA871" s="39"/>
      <c r="SPB871" s="39"/>
      <c r="SPC871" s="39"/>
      <c r="SPD871" s="39"/>
      <c r="SPE871" s="39"/>
      <c r="SPF871" s="39"/>
      <c r="SPG871" s="39"/>
      <c r="SPH871" s="39"/>
      <c r="SPI871" s="39"/>
      <c r="SPJ871" s="39"/>
      <c r="SPK871" s="39"/>
      <c r="SPL871" s="39"/>
      <c r="SPM871" s="39"/>
      <c r="SPN871" s="39"/>
      <c r="SPO871" s="39"/>
      <c r="SPP871" s="39"/>
      <c r="SPQ871" s="39"/>
      <c r="SPR871" s="39"/>
      <c r="SPS871" s="39"/>
      <c r="SPT871" s="39"/>
      <c r="SPU871" s="39"/>
      <c r="SPV871" s="39"/>
      <c r="SPW871" s="39"/>
      <c r="SPX871" s="39"/>
      <c r="SPY871" s="39"/>
      <c r="SPZ871" s="39"/>
      <c r="SQA871" s="39"/>
      <c r="SQB871" s="39"/>
      <c r="SQC871" s="39"/>
      <c r="SQD871" s="39"/>
      <c r="SQE871" s="39"/>
      <c r="SQF871" s="39"/>
      <c r="SQG871" s="39"/>
      <c r="SQH871" s="39"/>
      <c r="SQI871" s="39"/>
      <c r="SQJ871" s="39"/>
      <c r="SQK871" s="39"/>
      <c r="SQL871" s="39"/>
      <c r="SQM871" s="39"/>
      <c r="SQN871" s="39"/>
      <c r="SQO871" s="39"/>
      <c r="SQP871" s="39"/>
      <c r="SQQ871" s="39"/>
      <c r="SQR871" s="39"/>
      <c r="SQS871" s="39"/>
      <c r="SQT871" s="39"/>
      <c r="SQU871" s="39"/>
      <c r="SQV871" s="39"/>
      <c r="SQW871" s="39"/>
      <c r="SQX871" s="39"/>
      <c r="SQY871" s="39"/>
      <c r="SQZ871" s="39"/>
      <c r="SRA871" s="39"/>
      <c r="SRB871" s="39"/>
      <c r="SRC871" s="39"/>
      <c r="SRD871" s="39"/>
      <c r="SRE871" s="39"/>
      <c r="SRF871" s="39"/>
      <c r="SRG871" s="39"/>
      <c r="SRH871" s="39"/>
      <c r="SRI871" s="39"/>
      <c r="SRJ871" s="39"/>
      <c r="SRK871" s="39"/>
      <c r="SRL871" s="39"/>
      <c r="SRM871" s="39"/>
      <c r="SRN871" s="39"/>
      <c r="SRO871" s="39"/>
      <c r="SRP871" s="39"/>
      <c r="SRQ871" s="39"/>
      <c r="SRR871" s="39"/>
      <c r="SRS871" s="39"/>
      <c r="SRT871" s="39"/>
      <c r="SRU871" s="39"/>
      <c r="SRV871" s="39"/>
      <c r="SRW871" s="39"/>
      <c r="SRX871" s="39"/>
      <c r="SRY871" s="39"/>
      <c r="SRZ871" s="39"/>
      <c r="SSA871" s="39"/>
      <c r="SSB871" s="39"/>
      <c r="SSC871" s="39"/>
      <c r="SSD871" s="39"/>
      <c r="SSE871" s="39"/>
      <c r="SSF871" s="39"/>
      <c r="SSG871" s="39"/>
      <c r="SSH871" s="39"/>
      <c r="SSI871" s="39"/>
      <c r="SSJ871" s="39"/>
      <c r="SSK871" s="39"/>
      <c r="SSL871" s="39"/>
      <c r="SSM871" s="39"/>
      <c r="SSN871" s="39"/>
      <c r="SSO871" s="39"/>
      <c r="SSP871" s="39"/>
      <c r="SSQ871" s="39"/>
      <c r="SSR871" s="39"/>
      <c r="SSS871" s="39"/>
      <c r="SST871" s="39"/>
      <c r="SSU871" s="39"/>
      <c r="SSV871" s="39"/>
      <c r="SSW871" s="39"/>
      <c r="SSX871" s="39"/>
      <c r="SSY871" s="39"/>
      <c r="SSZ871" s="39"/>
      <c r="STA871" s="39"/>
      <c r="STB871" s="39"/>
      <c r="STC871" s="39"/>
      <c r="STD871" s="39"/>
      <c r="STE871" s="39"/>
      <c r="STF871" s="39"/>
      <c r="STG871" s="39"/>
      <c r="STH871" s="39"/>
      <c r="STI871" s="39"/>
      <c r="STJ871" s="39"/>
      <c r="STK871" s="39"/>
      <c r="STL871" s="39"/>
      <c r="STM871" s="39"/>
      <c r="STN871" s="39"/>
      <c r="STO871" s="39"/>
      <c r="STP871" s="39"/>
      <c r="STQ871" s="39"/>
      <c r="STR871" s="39"/>
      <c r="STS871" s="39"/>
      <c r="STT871" s="39"/>
      <c r="STU871" s="39"/>
      <c r="STV871" s="39"/>
      <c r="STW871" s="39"/>
      <c r="STX871" s="39"/>
      <c r="STY871" s="39"/>
      <c r="STZ871" s="39"/>
      <c r="SUA871" s="39"/>
      <c r="SUB871" s="39"/>
      <c r="SUC871" s="39"/>
      <c r="SUD871" s="39"/>
      <c r="SUE871" s="39"/>
      <c r="SUF871" s="39"/>
      <c r="SUG871" s="39"/>
      <c r="SUH871" s="39"/>
      <c r="SUI871" s="39"/>
      <c r="SUJ871" s="39"/>
      <c r="SUK871" s="39"/>
      <c r="SUL871" s="39"/>
      <c r="SUM871" s="39"/>
      <c r="SUN871" s="39"/>
      <c r="SUO871" s="39"/>
      <c r="SUP871" s="39"/>
      <c r="SUQ871" s="39"/>
      <c r="SUR871" s="39"/>
      <c r="SUS871" s="39"/>
      <c r="SUT871" s="39"/>
      <c r="SUU871" s="39"/>
      <c r="SUV871" s="39"/>
      <c r="SUW871" s="39"/>
      <c r="SUX871" s="39"/>
      <c r="SUY871" s="39"/>
      <c r="SUZ871" s="39"/>
      <c r="SVA871" s="39"/>
      <c r="SVB871" s="39"/>
      <c r="SVC871" s="39"/>
      <c r="SVD871" s="39"/>
      <c r="SVE871" s="39"/>
      <c r="SVF871" s="39"/>
      <c r="SVG871" s="39"/>
      <c r="SVH871" s="39"/>
      <c r="SVI871" s="39"/>
      <c r="SVJ871" s="39"/>
      <c r="SVK871" s="39"/>
      <c r="SVL871" s="39"/>
      <c r="SVM871" s="39"/>
      <c r="SVN871" s="39"/>
      <c r="SVO871" s="39"/>
      <c r="SVP871" s="39"/>
      <c r="SVQ871" s="39"/>
      <c r="SVR871" s="39"/>
      <c r="SVS871" s="39"/>
      <c r="SVT871" s="39"/>
      <c r="SVU871" s="39"/>
      <c r="SVV871" s="39"/>
      <c r="SVW871" s="39"/>
      <c r="SVX871" s="39"/>
      <c r="SVY871" s="39"/>
      <c r="SVZ871" s="39"/>
      <c r="SWA871" s="39"/>
      <c r="SWB871" s="39"/>
      <c r="SWC871" s="39"/>
      <c r="SWD871" s="39"/>
      <c r="SWE871" s="39"/>
      <c r="SWF871" s="39"/>
      <c r="SWG871" s="39"/>
      <c r="SWH871" s="39"/>
      <c r="SWI871" s="39"/>
      <c r="SWJ871" s="39"/>
      <c r="SWK871" s="39"/>
      <c r="SWL871" s="39"/>
      <c r="SWM871" s="39"/>
      <c r="SWN871" s="39"/>
      <c r="SWO871" s="39"/>
      <c r="SWP871" s="39"/>
      <c r="SWQ871" s="39"/>
      <c r="SWR871" s="39"/>
      <c r="SWS871" s="39"/>
      <c r="SWT871" s="39"/>
      <c r="SWU871" s="39"/>
      <c r="SWV871" s="39"/>
      <c r="SWW871" s="39"/>
      <c r="SWX871" s="39"/>
      <c r="SWY871" s="39"/>
      <c r="SWZ871" s="39"/>
      <c r="SXA871" s="39"/>
      <c r="SXB871" s="39"/>
      <c r="SXC871" s="39"/>
      <c r="SXD871" s="39"/>
      <c r="SXE871" s="39"/>
      <c r="SXF871" s="39"/>
      <c r="SXG871" s="39"/>
      <c r="SXH871" s="39"/>
      <c r="SXI871" s="39"/>
      <c r="SXJ871" s="39"/>
      <c r="SXK871" s="39"/>
      <c r="SXL871" s="39"/>
      <c r="SXM871" s="39"/>
      <c r="SXN871" s="39"/>
      <c r="SXO871" s="39"/>
      <c r="SXP871" s="39"/>
      <c r="SXQ871" s="39"/>
      <c r="SXR871" s="39"/>
      <c r="SXS871" s="39"/>
      <c r="SXT871" s="39"/>
      <c r="SXU871" s="39"/>
      <c r="SXV871" s="39"/>
      <c r="SXW871" s="39"/>
      <c r="SXX871" s="39"/>
      <c r="SXY871" s="39"/>
      <c r="SXZ871" s="39"/>
      <c r="SYA871" s="39"/>
      <c r="SYB871" s="39"/>
      <c r="SYC871" s="39"/>
      <c r="SYD871" s="39"/>
      <c r="SYE871" s="39"/>
      <c r="SYF871" s="39"/>
      <c r="SYG871" s="39"/>
      <c r="SYH871" s="39"/>
      <c r="SYI871" s="39"/>
      <c r="SYJ871" s="39"/>
      <c r="SYK871" s="39"/>
      <c r="SYL871" s="39"/>
      <c r="SYM871" s="39"/>
      <c r="SYN871" s="39"/>
      <c r="SYO871" s="39"/>
      <c r="SYP871" s="39"/>
      <c r="SYQ871" s="39"/>
      <c r="SYR871" s="39"/>
      <c r="SYS871" s="39"/>
      <c r="SYT871" s="39"/>
      <c r="SYU871" s="39"/>
      <c r="SYV871" s="39"/>
      <c r="SYW871" s="39"/>
      <c r="SYX871" s="39"/>
      <c r="SYY871" s="39"/>
      <c r="SYZ871" s="39"/>
      <c r="SZA871" s="39"/>
      <c r="SZB871" s="39"/>
      <c r="SZC871" s="39"/>
      <c r="SZD871" s="39"/>
      <c r="SZE871" s="39"/>
      <c r="SZF871" s="39"/>
      <c r="SZG871" s="39"/>
      <c r="SZH871" s="39"/>
      <c r="SZI871" s="39"/>
      <c r="SZJ871" s="39"/>
      <c r="SZK871" s="39"/>
      <c r="SZL871" s="39"/>
      <c r="SZM871" s="39"/>
      <c r="SZN871" s="39"/>
      <c r="SZO871" s="39"/>
      <c r="SZP871" s="39"/>
      <c r="SZQ871" s="39"/>
      <c r="SZR871" s="39"/>
      <c r="SZS871" s="39"/>
      <c r="SZT871" s="39"/>
      <c r="SZU871" s="39"/>
      <c r="SZV871" s="39"/>
      <c r="SZW871" s="39"/>
      <c r="SZX871" s="39"/>
      <c r="SZY871" s="39"/>
      <c r="SZZ871" s="39"/>
      <c r="TAA871" s="39"/>
      <c r="TAB871" s="39"/>
      <c r="TAC871" s="39"/>
      <c r="TAD871" s="39"/>
      <c r="TAE871" s="39"/>
      <c r="TAF871" s="39"/>
      <c r="TAG871" s="39"/>
      <c r="TAH871" s="39"/>
      <c r="TAI871" s="39"/>
      <c r="TAJ871" s="39"/>
      <c r="TAK871" s="39"/>
      <c r="TAL871" s="39"/>
      <c r="TAM871" s="39"/>
      <c r="TAN871" s="39"/>
      <c r="TAO871" s="39"/>
      <c r="TAP871" s="39"/>
      <c r="TAQ871" s="39"/>
      <c r="TAR871" s="39"/>
      <c r="TAS871" s="39"/>
      <c r="TAT871" s="39"/>
      <c r="TAU871" s="39"/>
      <c r="TAV871" s="39"/>
      <c r="TAW871" s="39"/>
      <c r="TAX871" s="39"/>
      <c r="TAY871" s="39"/>
      <c r="TAZ871" s="39"/>
      <c r="TBA871" s="39"/>
      <c r="TBB871" s="39"/>
      <c r="TBC871" s="39"/>
      <c r="TBD871" s="39"/>
      <c r="TBE871" s="39"/>
      <c r="TBF871" s="39"/>
      <c r="TBG871" s="39"/>
      <c r="TBH871" s="39"/>
      <c r="TBI871" s="39"/>
      <c r="TBJ871" s="39"/>
      <c r="TBK871" s="39"/>
      <c r="TBL871" s="39"/>
      <c r="TBM871" s="39"/>
      <c r="TBN871" s="39"/>
      <c r="TBO871" s="39"/>
      <c r="TBP871" s="39"/>
      <c r="TBQ871" s="39"/>
      <c r="TBR871" s="39"/>
      <c r="TBS871" s="39"/>
      <c r="TBT871" s="39"/>
      <c r="TBU871" s="39"/>
      <c r="TBV871" s="39"/>
      <c r="TBW871" s="39"/>
      <c r="TBX871" s="39"/>
      <c r="TBY871" s="39"/>
      <c r="TBZ871" s="39"/>
      <c r="TCA871" s="39"/>
      <c r="TCB871" s="39"/>
      <c r="TCC871" s="39"/>
      <c r="TCD871" s="39"/>
      <c r="TCE871" s="39"/>
      <c r="TCF871" s="39"/>
      <c r="TCG871" s="39"/>
      <c r="TCH871" s="39"/>
      <c r="TCI871" s="39"/>
      <c r="TCJ871" s="39"/>
      <c r="TCK871" s="39"/>
      <c r="TCL871" s="39"/>
      <c r="TCM871" s="39"/>
      <c r="TCN871" s="39"/>
      <c r="TCO871" s="39"/>
      <c r="TCP871" s="39"/>
      <c r="TCQ871" s="39"/>
      <c r="TCR871" s="39"/>
      <c r="TCS871" s="39"/>
      <c r="TCT871" s="39"/>
      <c r="TCU871" s="39"/>
      <c r="TCV871" s="39"/>
      <c r="TCW871" s="39"/>
      <c r="TCX871" s="39"/>
      <c r="TCY871" s="39"/>
      <c r="TCZ871" s="39"/>
      <c r="TDA871" s="39"/>
      <c r="TDB871" s="39"/>
      <c r="TDC871" s="39"/>
      <c r="TDD871" s="39"/>
      <c r="TDE871" s="39"/>
      <c r="TDF871" s="39"/>
      <c r="TDG871" s="39"/>
      <c r="TDH871" s="39"/>
      <c r="TDI871" s="39"/>
      <c r="TDJ871" s="39"/>
      <c r="TDK871" s="39"/>
      <c r="TDL871" s="39"/>
      <c r="TDM871" s="39"/>
      <c r="TDN871" s="39"/>
      <c r="TDO871" s="39"/>
      <c r="TDP871" s="39"/>
      <c r="TDQ871" s="39"/>
      <c r="TDR871" s="39"/>
      <c r="TDS871" s="39"/>
      <c r="TDT871" s="39"/>
      <c r="TDU871" s="39"/>
      <c r="TDV871" s="39"/>
      <c r="TDW871" s="39"/>
      <c r="TDX871" s="39"/>
      <c r="TDY871" s="39"/>
      <c r="TDZ871" s="39"/>
      <c r="TEA871" s="39"/>
      <c r="TEB871" s="39"/>
      <c r="TEC871" s="39"/>
      <c r="TED871" s="39"/>
      <c r="TEE871" s="39"/>
      <c r="TEF871" s="39"/>
      <c r="TEG871" s="39"/>
      <c r="TEH871" s="39"/>
      <c r="TEI871" s="39"/>
      <c r="TEJ871" s="39"/>
      <c r="TEK871" s="39"/>
      <c r="TEL871" s="39"/>
      <c r="TEM871" s="39"/>
      <c r="TEN871" s="39"/>
      <c r="TEO871" s="39"/>
      <c r="TEP871" s="39"/>
      <c r="TEQ871" s="39"/>
      <c r="TER871" s="39"/>
      <c r="TES871" s="39"/>
      <c r="TET871" s="39"/>
      <c r="TEU871" s="39"/>
      <c r="TEV871" s="39"/>
      <c r="TEW871" s="39"/>
      <c r="TEX871" s="39"/>
      <c r="TEY871" s="39"/>
      <c r="TEZ871" s="39"/>
      <c r="TFA871" s="39"/>
      <c r="TFB871" s="39"/>
      <c r="TFC871" s="39"/>
      <c r="TFD871" s="39"/>
      <c r="TFE871" s="39"/>
      <c r="TFF871" s="39"/>
      <c r="TFG871" s="39"/>
      <c r="TFH871" s="39"/>
      <c r="TFI871" s="39"/>
      <c r="TFJ871" s="39"/>
      <c r="TFK871" s="39"/>
      <c r="TFL871" s="39"/>
      <c r="TFM871" s="39"/>
      <c r="TFN871" s="39"/>
      <c r="TFO871" s="39"/>
      <c r="TFP871" s="39"/>
      <c r="TFQ871" s="39"/>
      <c r="TFR871" s="39"/>
      <c r="TFS871" s="39"/>
      <c r="TFT871" s="39"/>
      <c r="TFU871" s="39"/>
      <c r="TFV871" s="39"/>
      <c r="TFW871" s="39"/>
      <c r="TFX871" s="39"/>
      <c r="TFY871" s="39"/>
      <c r="TFZ871" s="39"/>
      <c r="TGA871" s="39"/>
      <c r="TGB871" s="39"/>
      <c r="TGC871" s="39"/>
      <c r="TGD871" s="39"/>
      <c r="TGE871" s="39"/>
      <c r="TGF871" s="39"/>
      <c r="TGG871" s="39"/>
      <c r="TGH871" s="39"/>
      <c r="TGI871" s="39"/>
      <c r="TGJ871" s="39"/>
      <c r="TGK871" s="39"/>
      <c r="TGL871" s="39"/>
      <c r="TGM871" s="39"/>
      <c r="TGN871" s="39"/>
      <c r="TGO871" s="39"/>
      <c r="TGP871" s="39"/>
      <c r="TGQ871" s="39"/>
      <c r="TGR871" s="39"/>
      <c r="TGS871" s="39"/>
      <c r="TGT871" s="39"/>
      <c r="TGU871" s="39"/>
      <c r="TGV871" s="39"/>
      <c r="TGW871" s="39"/>
      <c r="TGX871" s="39"/>
      <c r="TGY871" s="39"/>
      <c r="TGZ871" s="39"/>
      <c r="THA871" s="39"/>
      <c r="THB871" s="39"/>
      <c r="THC871" s="39"/>
      <c r="THD871" s="39"/>
      <c r="THE871" s="39"/>
      <c r="THF871" s="39"/>
      <c r="THG871" s="39"/>
      <c r="THH871" s="39"/>
      <c r="THI871" s="39"/>
      <c r="THJ871" s="39"/>
      <c r="THK871" s="39"/>
      <c r="THL871" s="39"/>
      <c r="THM871" s="39"/>
      <c r="THN871" s="39"/>
      <c r="THO871" s="39"/>
      <c r="THP871" s="39"/>
      <c r="THQ871" s="39"/>
      <c r="THR871" s="39"/>
      <c r="THS871" s="39"/>
      <c r="THT871" s="39"/>
      <c r="THU871" s="39"/>
      <c r="THV871" s="39"/>
      <c r="THW871" s="39"/>
      <c r="THX871" s="39"/>
      <c r="THY871" s="39"/>
      <c r="THZ871" s="39"/>
      <c r="TIA871" s="39"/>
      <c r="TIB871" s="39"/>
      <c r="TIC871" s="39"/>
      <c r="TID871" s="39"/>
      <c r="TIE871" s="39"/>
      <c r="TIF871" s="39"/>
      <c r="TIG871" s="39"/>
      <c r="TIH871" s="39"/>
      <c r="TII871" s="39"/>
      <c r="TIJ871" s="39"/>
      <c r="TIK871" s="39"/>
      <c r="TIL871" s="39"/>
      <c r="TIM871" s="39"/>
      <c r="TIN871" s="39"/>
      <c r="TIO871" s="39"/>
      <c r="TIP871" s="39"/>
      <c r="TIQ871" s="39"/>
      <c r="TIR871" s="39"/>
      <c r="TIS871" s="39"/>
      <c r="TIT871" s="39"/>
      <c r="TIU871" s="39"/>
      <c r="TIV871" s="39"/>
      <c r="TIW871" s="39"/>
      <c r="TIX871" s="39"/>
      <c r="TIY871" s="39"/>
      <c r="TIZ871" s="39"/>
      <c r="TJA871" s="39"/>
      <c r="TJB871" s="39"/>
      <c r="TJC871" s="39"/>
      <c r="TJD871" s="39"/>
      <c r="TJE871" s="39"/>
      <c r="TJF871" s="39"/>
      <c r="TJG871" s="39"/>
      <c r="TJH871" s="39"/>
      <c r="TJI871" s="39"/>
      <c r="TJJ871" s="39"/>
      <c r="TJK871" s="39"/>
      <c r="TJL871" s="39"/>
      <c r="TJM871" s="39"/>
      <c r="TJN871" s="39"/>
      <c r="TJO871" s="39"/>
      <c r="TJP871" s="39"/>
      <c r="TJQ871" s="39"/>
      <c r="TJR871" s="39"/>
      <c r="TJS871" s="39"/>
      <c r="TJT871" s="39"/>
      <c r="TJU871" s="39"/>
      <c r="TJV871" s="39"/>
      <c r="TJW871" s="39"/>
      <c r="TJX871" s="39"/>
      <c r="TJY871" s="39"/>
      <c r="TJZ871" s="39"/>
      <c r="TKA871" s="39"/>
      <c r="TKB871" s="39"/>
      <c r="TKC871" s="39"/>
      <c r="TKD871" s="39"/>
      <c r="TKE871" s="39"/>
      <c r="TKF871" s="39"/>
      <c r="TKG871" s="39"/>
      <c r="TKH871" s="39"/>
      <c r="TKI871" s="39"/>
      <c r="TKJ871" s="39"/>
      <c r="TKK871" s="39"/>
      <c r="TKL871" s="39"/>
      <c r="TKM871" s="39"/>
      <c r="TKN871" s="39"/>
      <c r="TKO871" s="39"/>
      <c r="TKP871" s="39"/>
      <c r="TKQ871" s="39"/>
      <c r="TKR871" s="39"/>
      <c r="TKS871" s="39"/>
      <c r="TKT871" s="39"/>
      <c r="TKU871" s="39"/>
      <c r="TKV871" s="39"/>
      <c r="TKW871" s="39"/>
      <c r="TKX871" s="39"/>
      <c r="TKY871" s="39"/>
      <c r="TKZ871" s="39"/>
      <c r="TLA871" s="39"/>
      <c r="TLB871" s="39"/>
      <c r="TLC871" s="39"/>
      <c r="TLD871" s="39"/>
      <c r="TLE871" s="39"/>
      <c r="TLF871" s="39"/>
      <c r="TLG871" s="39"/>
      <c r="TLH871" s="39"/>
      <c r="TLI871" s="39"/>
      <c r="TLJ871" s="39"/>
      <c r="TLK871" s="39"/>
      <c r="TLL871" s="39"/>
      <c r="TLM871" s="39"/>
      <c r="TLN871" s="39"/>
      <c r="TLO871" s="39"/>
      <c r="TLP871" s="39"/>
      <c r="TLQ871" s="39"/>
      <c r="TLR871" s="39"/>
      <c r="TLS871" s="39"/>
      <c r="TLT871" s="39"/>
      <c r="TLU871" s="39"/>
      <c r="TLV871" s="39"/>
      <c r="TLW871" s="39"/>
      <c r="TLX871" s="39"/>
      <c r="TLY871" s="39"/>
      <c r="TLZ871" s="39"/>
      <c r="TMA871" s="39"/>
      <c r="TMB871" s="39"/>
      <c r="TMC871" s="39"/>
      <c r="TMD871" s="39"/>
      <c r="TME871" s="39"/>
      <c r="TMF871" s="39"/>
      <c r="TMG871" s="39"/>
      <c r="TMH871" s="39"/>
      <c r="TMI871" s="39"/>
      <c r="TMJ871" s="39"/>
      <c r="TMK871" s="39"/>
      <c r="TML871" s="39"/>
      <c r="TMM871" s="39"/>
      <c r="TMN871" s="39"/>
      <c r="TMO871" s="39"/>
      <c r="TMP871" s="39"/>
      <c r="TMQ871" s="39"/>
      <c r="TMR871" s="39"/>
      <c r="TMS871" s="39"/>
      <c r="TMT871" s="39"/>
      <c r="TMU871" s="39"/>
      <c r="TMV871" s="39"/>
      <c r="TMW871" s="39"/>
      <c r="TMX871" s="39"/>
      <c r="TMY871" s="39"/>
      <c r="TMZ871" s="39"/>
      <c r="TNA871" s="39"/>
      <c r="TNB871" s="39"/>
      <c r="TNC871" s="39"/>
      <c r="TND871" s="39"/>
      <c r="TNE871" s="39"/>
      <c r="TNF871" s="39"/>
      <c r="TNG871" s="39"/>
      <c r="TNH871" s="39"/>
      <c r="TNI871" s="39"/>
      <c r="TNJ871" s="39"/>
      <c r="TNK871" s="39"/>
      <c r="TNL871" s="39"/>
      <c r="TNM871" s="39"/>
      <c r="TNN871" s="39"/>
      <c r="TNO871" s="39"/>
      <c r="TNP871" s="39"/>
      <c r="TNQ871" s="39"/>
      <c r="TNR871" s="39"/>
      <c r="TNS871" s="39"/>
      <c r="TNT871" s="39"/>
      <c r="TNU871" s="39"/>
      <c r="TNV871" s="39"/>
      <c r="TNW871" s="39"/>
      <c r="TNX871" s="39"/>
      <c r="TNY871" s="39"/>
      <c r="TNZ871" s="39"/>
      <c r="TOA871" s="39"/>
      <c r="TOB871" s="39"/>
      <c r="TOC871" s="39"/>
      <c r="TOD871" s="39"/>
      <c r="TOE871" s="39"/>
      <c r="TOF871" s="39"/>
      <c r="TOG871" s="39"/>
      <c r="TOH871" s="39"/>
      <c r="TOI871" s="39"/>
      <c r="TOJ871" s="39"/>
      <c r="TOK871" s="39"/>
      <c r="TOL871" s="39"/>
      <c r="TOM871" s="39"/>
      <c r="TON871" s="39"/>
      <c r="TOO871" s="39"/>
      <c r="TOP871" s="39"/>
      <c r="TOQ871" s="39"/>
      <c r="TOR871" s="39"/>
      <c r="TOS871" s="39"/>
      <c r="TOT871" s="39"/>
      <c r="TOU871" s="39"/>
      <c r="TOV871" s="39"/>
      <c r="TOW871" s="39"/>
      <c r="TOX871" s="39"/>
      <c r="TOY871" s="39"/>
      <c r="TOZ871" s="39"/>
      <c r="TPA871" s="39"/>
      <c r="TPB871" s="39"/>
      <c r="TPC871" s="39"/>
      <c r="TPD871" s="39"/>
      <c r="TPE871" s="39"/>
      <c r="TPF871" s="39"/>
      <c r="TPG871" s="39"/>
      <c r="TPH871" s="39"/>
      <c r="TPI871" s="39"/>
      <c r="TPJ871" s="39"/>
      <c r="TPK871" s="39"/>
      <c r="TPL871" s="39"/>
      <c r="TPM871" s="39"/>
      <c r="TPN871" s="39"/>
      <c r="TPO871" s="39"/>
      <c r="TPP871" s="39"/>
      <c r="TPQ871" s="39"/>
      <c r="TPR871" s="39"/>
      <c r="TPS871" s="39"/>
      <c r="TPT871" s="39"/>
      <c r="TPU871" s="39"/>
      <c r="TPV871" s="39"/>
      <c r="TPW871" s="39"/>
      <c r="TPX871" s="39"/>
      <c r="TPY871" s="39"/>
      <c r="TPZ871" s="39"/>
      <c r="TQA871" s="39"/>
      <c r="TQB871" s="39"/>
      <c r="TQC871" s="39"/>
      <c r="TQD871" s="39"/>
      <c r="TQE871" s="39"/>
      <c r="TQF871" s="39"/>
      <c r="TQG871" s="39"/>
      <c r="TQH871" s="39"/>
      <c r="TQI871" s="39"/>
      <c r="TQJ871" s="39"/>
      <c r="TQK871" s="39"/>
      <c r="TQL871" s="39"/>
      <c r="TQM871" s="39"/>
      <c r="TQN871" s="39"/>
      <c r="TQO871" s="39"/>
      <c r="TQP871" s="39"/>
      <c r="TQQ871" s="39"/>
      <c r="TQR871" s="39"/>
      <c r="TQS871" s="39"/>
      <c r="TQT871" s="39"/>
      <c r="TQU871" s="39"/>
      <c r="TQV871" s="39"/>
      <c r="TQW871" s="39"/>
      <c r="TQX871" s="39"/>
      <c r="TQY871" s="39"/>
      <c r="TQZ871" s="39"/>
      <c r="TRA871" s="39"/>
      <c r="TRB871" s="39"/>
      <c r="TRC871" s="39"/>
      <c r="TRD871" s="39"/>
      <c r="TRE871" s="39"/>
      <c r="TRF871" s="39"/>
      <c r="TRG871" s="39"/>
      <c r="TRH871" s="39"/>
      <c r="TRI871" s="39"/>
      <c r="TRJ871" s="39"/>
      <c r="TRK871" s="39"/>
      <c r="TRL871" s="39"/>
      <c r="TRM871" s="39"/>
      <c r="TRN871" s="39"/>
      <c r="TRO871" s="39"/>
      <c r="TRP871" s="39"/>
      <c r="TRQ871" s="39"/>
      <c r="TRR871" s="39"/>
      <c r="TRS871" s="39"/>
      <c r="TRT871" s="39"/>
      <c r="TRU871" s="39"/>
      <c r="TRV871" s="39"/>
      <c r="TRW871" s="39"/>
      <c r="TRX871" s="39"/>
      <c r="TRY871" s="39"/>
      <c r="TRZ871" s="39"/>
      <c r="TSA871" s="39"/>
      <c r="TSB871" s="39"/>
      <c r="TSC871" s="39"/>
      <c r="TSD871" s="39"/>
      <c r="TSE871" s="39"/>
      <c r="TSF871" s="39"/>
      <c r="TSG871" s="39"/>
      <c r="TSH871" s="39"/>
      <c r="TSI871" s="39"/>
      <c r="TSJ871" s="39"/>
      <c r="TSK871" s="39"/>
      <c r="TSL871" s="39"/>
      <c r="TSM871" s="39"/>
      <c r="TSN871" s="39"/>
      <c r="TSO871" s="39"/>
      <c r="TSP871" s="39"/>
      <c r="TSQ871" s="39"/>
      <c r="TSR871" s="39"/>
      <c r="TSS871" s="39"/>
      <c r="TST871" s="39"/>
      <c r="TSU871" s="39"/>
      <c r="TSV871" s="39"/>
      <c r="TSW871" s="39"/>
      <c r="TSX871" s="39"/>
      <c r="TSY871" s="39"/>
      <c r="TSZ871" s="39"/>
      <c r="TTA871" s="39"/>
      <c r="TTB871" s="39"/>
      <c r="TTC871" s="39"/>
      <c r="TTD871" s="39"/>
      <c r="TTE871" s="39"/>
      <c r="TTF871" s="39"/>
      <c r="TTG871" s="39"/>
      <c r="TTH871" s="39"/>
      <c r="TTI871" s="39"/>
      <c r="TTJ871" s="39"/>
      <c r="TTK871" s="39"/>
      <c r="TTL871" s="39"/>
      <c r="TTM871" s="39"/>
      <c r="TTN871" s="39"/>
      <c r="TTO871" s="39"/>
      <c r="TTP871" s="39"/>
      <c r="TTQ871" s="39"/>
      <c r="TTR871" s="39"/>
      <c r="TTS871" s="39"/>
      <c r="TTT871" s="39"/>
      <c r="TTU871" s="39"/>
      <c r="TTV871" s="39"/>
      <c r="TTW871" s="39"/>
      <c r="TTX871" s="39"/>
      <c r="TTY871" s="39"/>
      <c r="TTZ871" s="39"/>
      <c r="TUA871" s="39"/>
      <c r="TUB871" s="39"/>
      <c r="TUC871" s="39"/>
      <c r="TUD871" s="39"/>
      <c r="TUE871" s="39"/>
      <c r="TUF871" s="39"/>
      <c r="TUG871" s="39"/>
      <c r="TUH871" s="39"/>
      <c r="TUI871" s="39"/>
      <c r="TUJ871" s="39"/>
      <c r="TUK871" s="39"/>
      <c r="TUL871" s="39"/>
      <c r="TUM871" s="39"/>
      <c r="TUN871" s="39"/>
      <c r="TUO871" s="39"/>
      <c r="TUP871" s="39"/>
      <c r="TUQ871" s="39"/>
      <c r="TUR871" s="39"/>
      <c r="TUS871" s="39"/>
      <c r="TUT871" s="39"/>
      <c r="TUU871" s="39"/>
      <c r="TUV871" s="39"/>
      <c r="TUW871" s="39"/>
      <c r="TUX871" s="39"/>
      <c r="TUY871" s="39"/>
      <c r="TUZ871" s="39"/>
      <c r="TVA871" s="39"/>
      <c r="TVB871" s="39"/>
      <c r="TVC871" s="39"/>
      <c r="TVD871" s="39"/>
      <c r="TVE871" s="39"/>
      <c r="TVF871" s="39"/>
      <c r="TVG871" s="39"/>
      <c r="TVH871" s="39"/>
      <c r="TVI871" s="39"/>
      <c r="TVJ871" s="39"/>
      <c r="TVK871" s="39"/>
      <c r="TVL871" s="39"/>
      <c r="TVM871" s="39"/>
      <c r="TVN871" s="39"/>
      <c r="TVO871" s="39"/>
      <c r="TVP871" s="39"/>
      <c r="TVQ871" s="39"/>
      <c r="TVR871" s="39"/>
      <c r="TVS871" s="39"/>
      <c r="TVT871" s="39"/>
      <c r="TVU871" s="39"/>
      <c r="TVV871" s="39"/>
      <c r="TVW871" s="39"/>
      <c r="TVX871" s="39"/>
      <c r="TVY871" s="39"/>
      <c r="TVZ871" s="39"/>
      <c r="TWA871" s="39"/>
      <c r="TWB871" s="39"/>
      <c r="TWC871" s="39"/>
      <c r="TWD871" s="39"/>
      <c r="TWE871" s="39"/>
      <c r="TWF871" s="39"/>
      <c r="TWG871" s="39"/>
      <c r="TWH871" s="39"/>
      <c r="TWI871" s="39"/>
      <c r="TWJ871" s="39"/>
      <c r="TWK871" s="39"/>
      <c r="TWL871" s="39"/>
      <c r="TWM871" s="39"/>
      <c r="TWN871" s="39"/>
      <c r="TWO871" s="39"/>
      <c r="TWP871" s="39"/>
      <c r="TWQ871" s="39"/>
      <c r="TWR871" s="39"/>
      <c r="TWS871" s="39"/>
      <c r="TWT871" s="39"/>
      <c r="TWU871" s="39"/>
      <c r="TWV871" s="39"/>
      <c r="TWW871" s="39"/>
      <c r="TWX871" s="39"/>
      <c r="TWY871" s="39"/>
      <c r="TWZ871" s="39"/>
      <c r="TXA871" s="39"/>
      <c r="TXB871" s="39"/>
      <c r="TXC871" s="39"/>
      <c r="TXD871" s="39"/>
      <c r="TXE871" s="39"/>
      <c r="TXF871" s="39"/>
      <c r="TXG871" s="39"/>
      <c r="TXH871" s="39"/>
      <c r="TXI871" s="39"/>
      <c r="TXJ871" s="39"/>
      <c r="TXK871" s="39"/>
      <c r="TXL871" s="39"/>
      <c r="TXM871" s="39"/>
      <c r="TXN871" s="39"/>
      <c r="TXO871" s="39"/>
      <c r="TXP871" s="39"/>
      <c r="TXQ871" s="39"/>
      <c r="TXR871" s="39"/>
      <c r="TXS871" s="39"/>
      <c r="TXT871" s="39"/>
      <c r="TXU871" s="39"/>
      <c r="TXV871" s="39"/>
      <c r="TXW871" s="39"/>
      <c r="TXX871" s="39"/>
      <c r="TXY871" s="39"/>
      <c r="TXZ871" s="39"/>
      <c r="TYA871" s="39"/>
      <c r="TYB871" s="39"/>
      <c r="TYC871" s="39"/>
      <c r="TYD871" s="39"/>
      <c r="TYE871" s="39"/>
      <c r="TYF871" s="39"/>
      <c r="TYG871" s="39"/>
      <c r="TYH871" s="39"/>
      <c r="TYI871" s="39"/>
      <c r="TYJ871" s="39"/>
      <c r="TYK871" s="39"/>
      <c r="TYL871" s="39"/>
      <c r="TYM871" s="39"/>
      <c r="TYN871" s="39"/>
      <c r="TYO871" s="39"/>
      <c r="TYP871" s="39"/>
      <c r="TYQ871" s="39"/>
      <c r="TYR871" s="39"/>
      <c r="TYS871" s="39"/>
      <c r="TYT871" s="39"/>
      <c r="TYU871" s="39"/>
      <c r="TYV871" s="39"/>
      <c r="TYW871" s="39"/>
      <c r="TYX871" s="39"/>
      <c r="TYY871" s="39"/>
      <c r="TYZ871" s="39"/>
      <c r="TZA871" s="39"/>
      <c r="TZB871" s="39"/>
      <c r="TZC871" s="39"/>
      <c r="TZD871" s="39"/>
      <c r="TZE871" s="39"/>
      <c r="TZF871" s="39"/>
      <c r="TZG871" s="39"/>
      <c r="TZH871" s="39"/>
      <c r="TZI871" s="39"/>
      <c r="TZJ871" s="39"/>
      <c r="TZK871" s="39"/>
      <c r="TZL871" s="39"/>
      <c r="TZM871" s="39"/>
      <c r="TZN871" s="39"/>
      <c r="TZO871" s="39"/>
      <c r="TZP871" s="39"/>
      <c r="TZQ871" s="39"/>
      <c r="TZR871" s="39"/>
      <c r="TZS871" s="39"/>
      <c r="TZT871" s="39"/>
      <c r="TZU871" s="39"/>
      <c r="TZV871" s="39"/>
      <c r="TZW871" s="39"/>
      <c r="TZX871" s="39"/>
      <c r="TZY871" s="39"/>
      <c r="TZZ871" s="39"/>
      <c r="UAA871" s="39"/>
      <c r="UAB871" s="39"/>
      <c r="UAC871" s="39"/>
      <c r="UAD871" s="39"/>
      <c r="UAE871" s="39"/>
      <c r="UAF871" s="39"/>
      <c r="UAG871" s="39"/>
      <c r="UAH871" s="39"/>
      <c r="UAI871" s="39"/>
      <c r="UAJ871" s="39"/>
      <c r="UAK871" s="39"/>
      <c r="UAL871" s="39"/>
      <c r="UAM871" s="39"/>
      <c r="UAN871" s="39"/>
      <c r="UAO871" s="39"/>
      <c r="UAP871" s="39"/>
      <c r="UAQ871" s="39"/>
      <c r="UAR871" s="39"/>
      <c r="UAS871" s="39"/>
      <c r="UAT871" s="39"/>
      <c r="UAU871" s="39"/>
      <c r="UAV871" s="39"/>
      <c r="UAW871" s="39"/>
      <c r="UAX871" s="39"/>
      <c r="UAY871" s="39"/>
      <c r="UAZ871" s="39"/>
      <c r="UBA871" s="39"/>
      <c r="UBB871" s="39"/>
      <c r="UBC871" s="39"/>
      <c r="UBD871" s="39"/>
      <c r="UBE871" s="39"/>
      <c r="UBF871" s="39"/>
      <c r="UBG871" s="39"/>
      <c r="UBH871" s="39"/>
      <c r="UBI871" s="39"/>
      <c r="UBJ871" s="39"/>
      <c r="UBK871" s="39"/>
      <c r="UBL871" s="39"/>
      <c r="UBM871" s="39"/>
      <c r="UBN871" s="39"/>
      <c r="UBO871" s="39"/>
      <c r="UBP871" s="39"/>
      <c r="UBQ871" s="39"/>
      <c r="UBR871" s="39"/>
      <c r="UBS871" s="39"/>
      <c r="UBT871" s="39"/>
      <c r="UBU871" s="39"/>
      <c r="UBV871" s="39"/>
      <c r="UBW871" s="39"/>
      <c r="UBX871" s="39"/>
      <c r="UBY871" s="39"/>
      <c r="UBZ871" s="39"/>
      <c r="UCA871" s="39"/>
      <c r="UCB871" s="39"/>
      <c r="UCC871" s="39"/>
      <c r="UCD871" s="39"/>
      <c r="UCE871" s="39"/>
      <c r="UCF871" s="39"/>
      <c r="UCG871" s="39"/>
      <c r="UCH871" s="39"/>
      <c r="UCI871" s="39"/>
      <c r="UCJ871" s="39"/>
      <c r="UCK871" s="39"/>
      <c r="UCL871" s="39"/>
      <c r="UCM871" s="39"/>
      <c r="UCN871" s="39"/>
      <c r="UCO871" s="39"/>
      <c r="UCP871" s="39"/>
      <c r="UCQ871" s="39"/>
      <c r="UCR871" s="39"/>
      <c r="UCS871" s="39"/>
      <c r="UCT871" s="39"/>
      <c r="UCU871" s="39"/>
      <c r="UCV871" s="39"/>
      <c r="UCW871" s="39"/>
      <c r="UCX871" s="39"/>
      <c r="UCY871" s="39"/>
      <c r="UCZ871" s="39"/>
      <c r="UDA871" s="39"/>
      <c r="UDB871" s="39"/>
      <c r="UDC871" s="39"/>
      <c r="UDD871" s="39"/>
      <c r="UDE871" s="39"/>
      <c r="UDF871" s="39"/>
      <c r="UDG871" s="39"/>
      <c r="UDH871" s="39"/>
      <c r="UDI871" s="39"/>
      <c r="UDJ871" s="39"/>
      <c r="UDK871" s="39"/>
      <c r="UDL871" s="39"/>
      <c r="UDM871" s="39"/>
      <c r="UDN871" s="39"/>
      <c r="UDO871" s="39"/>
      <c r="UDP871" s="39"/>
      <c r="UDQ871" s="39"/>
      <c r="UDR871" s="39"/>
      <c r="UDS871" s="39"/>
      <c r="UDT871" s="39"/>
      <c r="UDU871" s="39"/>
      <c r="UDV871" s="39"/>
      <c r="UDW871" s="39"/>
      <c r="UDX871" s="39"/>
      <c r="UDY871" s="39"/>
      <c r="UDZ871" s="39"/>
      <c r="UEA871" s="39"/>
      <c r="UEB871" s="39"/>
      <c r="UEC871" s="39"/>
      <c r="UED871" s="39"/>
      <c r="UEE871" s="39"/>
      <c r="UEF871" s="39"/>
      <c r="UEG871" s="39"/>
      <c r="UEH871" s="39"/>
      <c r="UEI871" s="39"/>
      <c r="UEJ871" s="39"/>
      <c r="UEK871" s="39"/>
      <c r="UEL871" s="39"/>
      <c r="UEM871" s="39"/>
      <c r="UEN871" s="39"/>
      <c r="UEO871" s="39"/>
      <c r="UEP871" s="39"/>
      <c r="UEQ871" s="39"/>
      <c r="UER871" s="39"/>
      <c r="UES871" s="39"/>
      <c r="UET871" s="39"/>
      <c r="UEU871" s="39"/>
      <c r="UEV871" s="39"/>
      <c r="UEW871" s="39"/>
      <c r="UEX871" s="39"/>
      <c r="UEY871" s="39"/>
      <c r="UEZ871" s="39"/>
      <c r="UFA871" s="39"/>
      <c r="UFB871" s="39"/>
      <c r="UFC871" s="39"/>
      <c r="UFD871" s="39"/>
      <c r="UFE871" s="39"/>
      <c r="UFF871" s="39"/>
      <c r="UFG871" s="39"/>
      <c r="UFH871" s="39"/>
      <c r="UFI871" s="39"/>
      <c r="UFJ871" s="39"/>
      <c r="UFK871" s="39"/>
      <c r="UFL871" s="39"/>
      <c r="UFM871" s="39"/>
      <c r="UFN871" s="39"/>
      <c r="UFO871" s="39"/>
      <c r="UFP871" s="39"/>
      <c r="UFQ871" s="39"/>
      <c r="UFR871" s="39"/>
      <c r="UFS871" s="39"/>
      <c r="UFT871" s="39"/>
      <c r="UFU871" s="39"/>
      <c r="UFV871" s="39"/>
      <c r="UFW871" s="39"/>
      <c r="UFX871" s="39"/>
      <c r="UFY871" s="39"/>
      <c r="UFZ871" s="39"/>
      <c r="UGA871" s="39"/>
      <c r="UGB871" s="39"/>
      <c r="UGC871" s="39"/>
      <c r="UGD871" s="39"/>
      <c r="UGE871" s="39"/>
      <c r="UGF871" s="39"/>
      <c r="UGG871" s="39"/>
      <c r="UGH871" s="39"/>
      <c r="UGI871" s="39"/>
      <c r="UGJ871" s="39"/>
      <c r="UGK871" s="39"/>
      <c r="UGL871" s="39"/>
      <c r="UGM871" s="39"/>
      <c r="UGN871" s="39"/>
      <c r="UGO871" s="39"/>
      <c r="UGP871" s="39"/>
      <c r="UGQ871" s="39"/>
      <c r="UGR871" s="39"/>
      <c r="UGS871" s="39"/>
      <c r="UGT871" s="39"/>
      <c r="UGU871" s="39"/>
      <c r="UGV871" s="39"/>
      <c r="UGW871" s="39"/>
      <c r="UGX871" s="39"/>
      <c r="UGY871" s="39"/>
      <c r="UGZ871" s="39"/>
      <c r="UHA871" s="39"/>
      <c r="UHB871" s="39"/>
      <c r="UHC871" s="39"/>
      <c r="UHD871" s="39"/>
      <c r="UHE871" s="39"/>
      <c r="UHF871" s="39"/>
      <c r="UHG871" s="39"/>
      <c r="UHH871" s="39"/>
      <c r="UHI871" s="39"/>
      <c r="UHJ871" s="39"/>
      <c r="UHK871" s="39"/>
      <c r="UHL871" s="39"/>
      <c r="UHM871" s="39"/>
      <c r="UHN871" s="39"/>
      <c r="UHO871" s="39"/>
      <c r="UHP871" s="39"/>
      <c r="UHQ871" s="39"/>
      <c r="UHR871" s="39"/>
      <c r="UHS871" s="39"/>
      <c r="UHT871" s="39"/>
      <c r="UHU871" s="39"/>
      <c r="UHV871" s="39"/>
      <c r="UHW871" s="39"/>
      <c r="UHX871" s="39"/>
      <c r="UHY871" s="39"/>
      <c r="UHZ871" s="39"/>
      <c r="UIA871" s="39"/>
      <c r="UIB871" s="39"/>
      <c r="UIC871" s="39"/>
      <c r="UID871" s="39"/>
      <c r="UIE871" s="39"/>
      <c r="UIF871" s="39"/>
      <c r="UIG871" s="39"/>
      <c r="UIH871" s="39"/>
      <c r="UII871" s="39"/>
      <c r="UIJ871" s="39"/>
      <c r="UIK871" s="39"/>
      <c r="UIL871" s="39"/>
      <c r="UIM871" s="39"/>
      <c r="UIN871" s="39"/>
      <c r="UIO871" s="39"/>
      <c r="UIP871" s="39"/>
      <c r="UIQ871" s="39"/>
      <c r="UIR871" s="39"/>
      <c r="UIS871" s="39"/>
      <c r="UIT871" s="39"/>
      <c r="UIU871" s="39"/>
      <c r="UIV871" s="39"/>
      <c r="UIW871" s="39"/>
      <c r="UIX871" s="39"/>
      <c r="UIY871" s="39"/>
      <c r="UIZ871" s="39"/>
      <c r="UJA871" s="39"/>
      <c r="UJB871" s="39"/>
      <c r="UJC871" s="39"/>
      <c r="UJD871" s="39"/>
      <c r="UJE871" s="39"/>
      <c r="UJF871" s="39"/>
      <c r="UJG871" s="39"/>
      <c r="UJH871" s="39"/>
      <c r="UJI871" s="39"/>
      <c r="UJJ871" s="39"/>
      <c r="UJK871" s="39"/>
      <c r="UJL871" s="39"/>
      <c r="UJM871" s="39"/>
      <c r="UJN871" s="39"/>
      <c r="UJO871" s="39"/>
      <c r="UJP871" s="39"/>
      <c r="UJQ871" s="39"/>
      <c r="UJR871" s="39"/>
      <c r="UJS871" s="39"/>
      <c r="UJT871" s="39"/>
      <c r="UJU871" s="39"/>
      <c r="UJV871" s="39"/>
      <c r="UJW871" s="39"/>
      <c r="UJX871" s="39"/>
      <c r="UJY871" s="39"/>
      <c r="UJZ871" s="39"/>
      <c r="UKA871" s="39"/>
      <c r="UKB871" s="39"/>
      <c r="UKC871" s="39"/>
      <c r="UKD871" s="39"/>
      <c r="UKE871" s="39"/>
      <c r="UKF871" s="39"/>
      <c r="UKG871" s="39"/>
      <c r="UKH871" s="39"/>
      <c r="UKI871" s="39"/>
      <c r="UKJ871" s="39"/>
      <c r="UKK871" s="39"/>
      <c r="UKL871" s="39"/>
      <c r="UKM871" s="39"/>
      <c r="UKN871" s="39"/>
      <c r="UKO871" s="39"/>
      <c r="UKP871" s="39"/>
      <c r="UKQ871" s="39"/>
      <c r="UKR871" s="39"/>
      <c r="UKS871" s="39"/>
      <c r="UKT871" s="39"/>
      <c r="UKU871" s="39"/>
      <c r="UKV871" s="39"/>
      <c r="UKW871" s="39"/>
      <c r="UKX871" s="39"/>
      <c r="UKY871" s="39"/>
      <c r="UKZ871" s="39"/>
      <c r="ULA871" s="39"/>
      <c r="ULB871" s="39"/>
      <c r="ULC871" s="39"/>
      <c r="ULD871" s="39"/>
      <c r="ULE871" s="39"/>
      <c r="ULF871" s="39"/>
      <c r="ULG871" s="39"/>
      <c r="ULH871" s="39"/>
      <c r="ULI871" s="39"/>
      <c r="ULJ871" s="39"/>
      <c r="ULK871" s="39"/>
      <c r="ULL871" s="39"/>
      <c r="ULM871" s="39"/>
      <c r="ULN871" s="39"/>
      <c r="ULO871" s="39"/>
      <c r="ULP871" s="39"/>
      <c r="ULQ871" s="39"/>
      <c r="ULR871" s="39"/>
      <c r="ULS871" s="39"/>
      <c r="ULT871" s="39"/>
      <c r="ULU871" s="39"/>
      <c r="ULV871" s="39"/>
      <c r="ULW871" s="39"/>
      <c r="ULX871" s="39"/>
      <c r="ULY871" s="39"/>
      <c r="ULZ871" s="39"/>
      <c r="UMA871" s="39"/>
      <c r="UMB871" s="39"/>
      <c r="UMC871" s="39"/>
      <c r="UMD871" s="39"/>
      <c r="UME871" s="39"/>
      <c r="UMF871" s="39"/>
      <c r="UMG871" s="39"/>
      <c r="UMH871" s="39"/>
      <c r="UMI871" s="39"/>
      <c r="UMJ871" s="39"/>
      <c r="UMK871" s="39"/>
      <c r="UML871" s="39"/>
      <c r="UMM871" s="39"/>
      <c r="UMN871" s="39"/>
      <c r="UMO871" s="39"/>
      <c r="UMP871" s="39"/>
      <c r="UMQ871" s="39"/>
      <c r="UMR871" s="39"/>
      <c r="UMS871" s="39"/>
      <c r="UMT871" s="39"/>
      <c r="UMU871" s="39"/>
      <c r="UMV871" s="39"/>
      <c r="UMW871" s="39"/>
      <c r="UMX871" s="39"/>
      <c r="UMY871" s="39"/>
      <c r="UMZ871" s="39"/>
      <c r="UNA871" s="39"/>
      <c r="UNB871" s="39"/>
      <c r="UNC871" s="39"/>
      <c r="UND871" s="39"/>
      <c r="UNE871" s="39"/>
      <c r="UNF871" s="39"/>
      <c r="UNG871" s="39"/>
      <c r="UNH871" s="39"/>
      <c r="UNI871" s="39"/>
      <c r="UNJ871" s="39"/>
      <c r="UNK871" s="39"/>
      <c r="UNL871" s="39"/>
      <c r="UNM871" s="39"/>
      <c r="UNN871" s="39"/>
      <c r="UNO871" s="39"/>
      <c r="UNP871" s="39"/>
      <c r="UNQ871" s="39"/>
      <c r="UNR871" s="39"/>
      <c r="UNS871" s="39"/>
      <c r="UNT871" s="39"/>
      <c r="UNU871" s="39"/>
      <c r="UNV871" s="39"/>
      <c r="UNW871" s="39"/>
      <c r="UNX871" s="39"/>
      <c r="UNY871" s="39"/>
      <c r="UNZ871" s="39"/>
      <c r="UOA871" s="39"/>
      <c r="UOB871" s="39"/>
      <c r="UOC871" s="39"/>
      <c r="UOD871" s="39"/>
      <c r="UOE871" s="39"/>
      <c r="UOF871" s="39"/>
      <c r="UOG871" s="39"/>
      <c r="UOH871" s="39"/>
      <c r="UOI871" s="39"/>
      <c r="UOJ871" s="39"/>
      <c r="UOK871" s="39"/>
      <c r="UOL871" s="39"/>
      <c r="UOM871" s="39"/>
      <c r="UON871" s="39"/>
      <c r="UOO871" s="39"/>
      <c r="UOP871" s="39"/>
      <c r="UOQ871" s="39"/>
      <c r="UOR871" s="39"/>
      <c r="UOS871" s="39"/>
      <c r="UOT871" s="39"/>
      <c r="UOU871" s="39"/>
      <c r="UOV871" s="39"/>
      <c r="UOW871" s="39"/>
      <c r="UOX871" s="39"/>
      <c r="UOY871" s="39"/>
      <c r="UOZ871" s="39"/>
      <c r="UPA871" s="39"/>
      <c r="UPB871" s="39"/>
      <c r="UPC871" s="39"/>
      <c r="UPD871" s="39"/>
      <c r="UPE871" s="39"/>
      <c r="UPF871" s="39"/>
      <c r="UPG871" s="39"/>
      <c r="UPH871" s="39"/>
      <c r="UPI871" s="39"/>
      <c r="UPJ871" s="39"/>
      <c r="UPK871" s="39"/>
      <c r="UPL871" s="39"/>
      <c r="UPM871" s="39"/>
      <c r="UPN871" s="39"/>
      <c r="UPO871" s="39"/>
      <c r="UPP871" s="39"/>
      <c r="UPQ871" s="39"/>
      <c r="UPR871" s="39"/>
      <c r="UPS871" s="39"/>
      <c r="UPT871" s="39"/>
      <c r="UPU871" s="39"/>
      <c r="UPV871" s="39"/>
      <c r="UPW871" s="39"/>
      <c r="UPX871" s="39"/>
      <c r="UPY871" s="39"/>
      <c r="UPZ871" s="39"/>
      <c r="UQA871" s="39"/>
      <c r="UQB871" s="39"/>
      <c r="UQC871" s="39"/>
      <c r="UQD871" s="39"/>
      <c r="UQE871" s="39"/>
      <c r="UQF871" s="39"/>
      <c r="UQG871" s="39"/>
      <c r="UQH871" s="39"/>
      <c r="UQI871" s="39"/>
      <c r="UQJ871" s="39"/>
      <c r="UQK871" s="39"/>
      <c r="UQL871" s="39"/>
      <c r="UQM871" s="39"/>
      <c r="UQN871" s="39"/>
      <c r="UQO871" s="39"/>
      <c r="UQP871" s="39"/>
      <c r="UQQ871" s="39"/>
      <c r="UQR871" s="39"/>
      <c r="UQS871" s="39"/>
      <c r="UQT871" s="39"/>
      <c r="UQU871" s="39"/>
      <c r="UQV871" s="39"/>
      <c r="UQW871" s="39"/>
      <c r="UQX871" s="39"/>
      <c r="UQY871" s="39"/>
      <c r="UQZ871" s="39"/>
      <c r="URA871" s="39"/>
      <c r="URB871" s="39"/>
      <c r="URC871" s="39"/>
      <c r="URD871" s="39"/>
      <c r="URE871" s="39"/>
      <c r="URF871" s="39"/>
      <c r="URG871" s="39"/>
      <c r="URH871" s="39"/>
      <c r="URI871" s="39"/>
      <c r="URJ871" s="39"/>
      <c r="URK871" s="39"/>
      <c r="URL871" s="39"/>
      <c r="URM871" s="39"/>
      <c r="URN871" s="39"/>
      <c r="URO871" s="39"/>
      <c r="URP871" s="39"/>
      <c r="URQ871" s="39"/>
      <c r="URR871" s="39"/>
      <c r="URS871" s="39"/>
      <c r="URT871" s="39"/>
      <c r="URU871" s="39"/>
      <c r="URV871" s="39"/>
      <c r="URW871" s="39"/>
      <c r="URX871" s="39"/>
      <c r="URY871" s="39"/>
      <c r="URZ871" s="39"/>
      <c r="USA871" s="39"/>
      <c r="USB871" s="39"/>
      <c r="USC871" s="39"/>
      <c r="USD871" s="39"/>
      <c r="USE871" s="39"/>
      <c r="USF871" s="39"/>
      <c r="USG871" s="39"/>
      <c r="USH871" s="39"/>
      <c r="USI871" s="39"/>
      <c r="USJ871" s="39"/>
      <c r="USK871" s="39"/>
      <c r="USL871" s="39"/>
      <c r="USM871" s="39"/>
      <c r="USN871" s="39"/>
      <c r="USO871" s="39"/>
      <c r="USP871" s="39"/>
      <c r="USQ871" s="39"/>
      <c r="USR871" s="39"/>
      <c r="USS871" s="39"/>
      <c r="UST871" s="39"/>
      <c r="USU871" s="39"/>
      <c r="USV871" s="39"/>
      <c r="USW871" s="39"/>
      <c r="USX871" s="39"/>
      <c r="USY871" s="39"/>
      <c r="USZ871" s="39"/>
      <c r="UTA871" s="39"/>
      <c r="UTB871" s="39"/>
      <c r="UTC871" s="39"/>
      <c r="UTD871" s="39"/>
      <c r="UTE871" s="39"/>
      <c r="UTF871" s="39"/>
      <c r="UTG871" s="39"/>
      <c r="UTH871" s="39"/>
      <c r="UTI871" s="39"/>
      <c r="UTJ871" s="39"/>
      <c r="UTK871" s="39"/>
      <c r="UTL871" s="39"/>
      <c r="UTM871" s="39"/>
      <c r="UTN871" s="39"/>
      <c r="UTO871" s="39"/>
      <c r="UTP871" s="39"/>
      <c r="UTQ871" s="39"/>
      <c r="UTR871" s="39"/>
      <c r="UTS871" s="39"/>
      <c r="UTT871" s="39"/>
      <c r="UTU871" s="39"/>
      <c r="UTV871" s="39"/>
      <c r="UTW871" s="39"/>
      <c r="UTX871" s="39"/>
      <c r="UTY871" s="39"/>
      <c r="UTZ871" s="39"/>
      <c r="UUA871" s="39"/>
      <c r="UUB871" s="39"/>
      <c r="UUC871" s="39"/>
      <c r="UUD871" s="39"/>
      <c r="UUE871" s="39"/>
      <c r="UUF871" s="39"/>
      <c r="UUG871" s="39"/>
      <c r="UUH871" s="39"/>
      <c r="UUI871" s="39"/>
      <c r="UUJ871" s="39"/>
      <c r="UUK871" s="39"/>
      <c r="UUL871" s="39"/>
      <c r="UUM871" s="39"/>
      <c r="UUN871" s="39"/>
      <c r="UUO871" s="39"/>
      <c r="UUP871" s="39"/>
      <c r="UUQ871" s="39"/>
      <c r="UUR871" s="39"/>
      <c r="UUS871" s="39"/>
      <c r="UUT871" s="39"/>
      <c r="UUU871" s="39"/>
      <c r="UUV871" s="39"/>
      <c r="UUW871" s="39"/>
      <c r="UUX871" s="39"/>
      <c r="UUY871" s="39"/>
      <c r="UUZ871" s="39"/>
      <c r="UVA871" s="39"/>
      <c r="UVB871" s="39"/>
      <c r="UVC871" s="39"/>
      <c r="UVD871" s="39"/>
      <c r="UVE871" s="39"/>
      <c r="UVF871" s="39"/>
      <c r="UVG871" s="39"/>
      <c r="UVH871" s="39"/>
      <c r="UVI871" s="39"/>
      <c r="UVJ871" s="39"/>
      <c r="UVK871" s="39"/>
      <c r="UVL871" s="39"/>
      <c r="UVM871" s="39"/>
      <c r="UVN871" s="39"/>
      <c r="UVO871" s="39"/>
      <c r="UVP871" s="39"/>
      <c r="UVQ871" s="39"/>
      <c r="UVR871" s="39"/>
      <c r="UVS871" s="39"/>
      <c r="UVT871" s="39"/>
      <c r="UVU871" s="39"/>
      <c r="UVV871" s="39"/>
      <c r="UVW871" s="39"/>
      <c r="UVX871" s="39"/>
      <c r="UVY871" s="39"/>
      <c r="UVZ871" s="39"/>
      <c r="UWA871" s="39"/>
      <c r="UWB871" s="39"/>
      <c r="UWC871" s="39"/>
      <c r="UWD871" s="39"/>
      <c r="UWE871" s="39"/>
      <c r="UWF871" s="39"/>
      <c r="UWG871" s="39"/>
      <c r="UWH871" s="39"/>
      <c r="UWI871" s="39"/>
      <c r="UWJ871" s="39"/>
      <c r="UWK871" s="39"/>
      <c r="UWL871" s="39"/>
      <c r="UWM871" s="39"/>
      <c r="UWN871" s="39"/>
      <c r="UWO871" s="39"/>
      <c r="UWP871" s="39"/>
      <c r="UWQ871" s="39"/>
      <c r="UWR871" s="39"/>
      <c r="UWS871" s="39"/>
      <c r="UWT871" s="39"/>
      <c r="UWU871" s="39"/>
      <c r="UWV871" s="39"/>
      <c r="UWW871" s="39"/>
      <c r="UWX871" s="39"/>
      <c r="UWY871" s="39"/>
      <c r="UWZ871" s="39"/>
      <c r="UXA871" s="39"/>
      <c r="UXB871" s="39"/>
      <c r="UXC871" s="39"/>
      <c r="UXD871" s="39"/>
      <c r="UXE871" s="39"/>
      <c r="UXF871" s="39"/>
      <c r="UXG871" s="39"/>
      <c r="UXH871" s="39"/>
      <c r="UXI871" s="39"/>
      <c r="UXJ871" s="39"/>
      <c r="UXK871" s="39"/>
      <c r="UXL871" s="39"/>
      <c r="UXM871" s="39"/>
      <c r="UXN871" s="39"/>
      <c r="UXO871" s="39"/>
      <c r="UXP871" s="39"/>
      <c r="UXQ871" s="39"/>
      <c r="UXR871" s="39"/>
      <c r="UXS871" s="39"/>
      <c r="UXT871" s="39"/>
      <c r="UXU871" s="39"/>
      <c r="UXV871" s="39"/>
      <c r="UXW871" s="39"/>
      <c r="UXX871" s="39"/>
      <c r="UXY871" s="39"/>
      <c r="UXZ871" s="39"/>
      <c r="UYA871" s="39"/>
      <c r="UYB871" s="39"/>
      <c r="UYC871" s="39"/>
      <c r="UYD871" s="39"/>
      <c r="UYE871" s="39"/>
      <c r="UYF871" s="39"/>
      <c r="UYG871" s="39"/>
      <c r="UYH871" s="39"/>
      <c r="UYI871" s="39"/>
      <c r="UYJ871" s="39"/>
      <c r="UYK871" s="39"/>
      <c r="UYL871" s="39"/>
      <c r="UYM871" s="39"/>
      <c r="UYN871" s="39"/>
      <c r="UYO871" s="39"/>
      <c r="UYP871" s="39"/>
      <c r="UYQ871" s="39"/>
      <c r="UYR871" s="39"/>
      <c r="UYS871" s="39"/>
      <c r="UYT871" s="39"/>
      <c r="UYU871" s="39"/>
      <c r="UYV871" s="39"/>
      <c r="UYW871" s="39"/>
      <c r="UYX871" s="39"/>
      <c r="UYY871" s="39"/>
      <c r="UYZ871" s="39"/>
      <c r="UZA871" s="39"/>
      <c r="UZB871" s="39"/>
      <c r="UZC871" s="39"/>
      <c r="UZD871" s="39"/>
      <c r="UZE871" s="39"/>
      <c r="UZF871" s="39"/>
      <c r="UZG871" s="39"/>
      <c r="UZH871" s="39"/>
      <c r="UZI871" s="39"/>
      <c r="UZJ871" s="39"/>
      <c r="UZK871" s="39"/>
      <c r="UZL871" s="39"/>
      <c r="UZM871" s="39"/>
      <c r="UZN871" s="39"/>
      <c r="UZO871" s="39"/>
      <c r="UZP871" s="39"/>
      <c r="UZQ871" s="39"/>
      <c r="UZR871" s="39"/>
      <c r="UZS871" s="39"/>
      <c r="UZT871" s="39"/>
      <c r="UZU871" s="39"/>
      <c r="UZV871" s="39"/>
      <c r="UZW871" s="39"/>
      <c r="UZX871" s="39"/>
      <c r="UZY871" s="39"/>
      <c r="UZZ871" s="39"/>
      <c r="VAA871" s="39"/>
      <c r="VAB871" s="39"/>
      <c r="VAC871" s="39"/>
      <c r="VAD871" s="39"/>
      <c r="VAE871" s="39"/>
      <c r="VAF871" s="39"/>
      <c r="VAG871" s="39"/>
      <c r="VAH871" s="39"/>
      <c r="VAI871" s="39"/>
      <c r="VAJ871" s="39"/>
      <c r="VAK871" s="39"/>
      <c r="VAL871" s="39"/>
      <c r="VAM871" s="39"/>
      <c r="VAN871" s="39"/>
      <c r="VAO871" s="39"/>
      <c r="VAP871" s="39"/>
      <c r="VAQ871" s="39"/>
      <c r="VAR871" s="39"/>
      <c r="VAS871" s="39"/>
      <c r="VAT871" s="39"/>
      <c r="VAU871" s="39"/>
      <c r="VAV871" s="39"/>
      <c r="VAW871" s="39"/>
      <c r="VAX871" s="39"/>
      <c r="VAY871" s="39"/>
      <c r="VAZ871" s="39"/>
      <c r="VBA871" s="39"/>
      <c r="VBB871" s="39"/>
      <c r="VBC871" s="39"/>
      <c r="VBD871" s="39"/>
      <c r="VBE871" s="39"/>
      <c r="VBF871" s="39"/>
      <c r="VBG871" s="39"/>
      <c r="VBH871" s="39"/>
      <c r="VBI871" s="39"/>
      <c r="VBJ871" s="39"/>
      <c r="VBK871" s="39"/>
      <c r="VBL871" s="39"/>
      <c r="VBM871" s="39"/>
      <c r="VBN871" s="39"/>
      <c r="VBO871" s="39"/>
      <c r="VBP871" s="39"/>
      <c r="VBQ871" s="39"/>
      <c r="VBR871" s="39"/>
      <c r="VBS871" s="39"/>
      <c r="VBT871" s="39"/>
      <c r="VBU871" s="39"/>
      <c r="VBV871" s="39"/>
      <c r="VBW871" s="39"/>
      <c r="VBX871" s="39"/>
      <c r="VBY871" s="39"/>
      <c r="VBZ871" s="39"/>
      <c r="VCA871" s="39"/>
      <c r="VCB871" s="39"/>
      <c r="VCC871" s="39"/>
      <c r="VCD871" s="39"/>
      <c r="VCE871" s="39"/>
      <c r="VCF871" s="39"/>
      <c r="VCG871" s="39"/>
      <c r="VCH871" s="39"/>
      <c r="VCI871" s="39"/>
      <c r="VCJ871" s="39"/>
      <c r="VCK871" s="39"/>
      <c r="VCL871" s="39"/>
      <c r="VCM871" s="39"/>
      <c r="VCN871" s="39"/>
      <c r="VCO871" s="39"/>
      <c r="VCP871" s="39"/>
      <c r="VCQ871" s="39"/>
      <c r="VCR871" s="39"/>
      <c r="VCS871" s="39"/>
      <c r="VCT871" s="39"/>
      <c r="VCU871" s="39"/>
      <c r="VCV871" s="39"/>
      <c r="VCW871" s="39"/>
      <c r="VCX871" s="39"/>
      <c r="VCY871" s="39"/>
      <c r="VCZ871" s="39"/>
      <c r="VDA871" s="39"/>
      <c r="VDB871" s="39"/>
      <c r="VDC871" s="39"/>
      <c r="VDD871" s="39"/>
      <c r="VDE871" s="39"/>
      <c r="VDF871" s="39"/>
      <c r="VDG871" s="39"/>
      <c r="VDH871" s="39"/>
      <c r="VDI871" s="39"/>
      <c r="VDJ871" s="39"/>
      <c r="VDK871" s="39"/>
      <c r="VDL871" s="39"/>
      <c r="VDM871" s="39"/>
      <c r="VDN871" s="39"/>
      <c r="VDO871" s="39"/>
      <c r="VDP871" s="39"/>
      <c r="VDQ871" s="39"/>
      <c r="VDR871" s="39"/>
      <c r="VDS871" s="39"/>
      <c r="VDT871" s="39"/>
      <c r="VDU871" s="39"/>
      <c r="VDV871" s="39"/>
      <c r="VDW871" s="39"/>
      <c r="VDX871" s="39"/>
      <c r="VDY871" s="39"/>
      <c r="VDZ871" s="39"/>
      <c r="VEA871" s="39"/>
      <c r="VEB871" s="39"/>
      <c r="VEC871" s="39"/>
      <c r="VED871" s="39"/>
      <c r="VEE871" s="39"/>
      <c r="VEF871" s="39"/>
      <c r="VEG871" s="39"/>
      <c r="VEH871" s="39"/>
      <c r="VEI871" s="39"/>
      <c r="VEJ871" s="39"/>
      <c r="VEK871" s="39"/>
      <c r="VEL871" s="39"/>
      <c r="VEM871" s="39"/>
      <c r="VEN871" s="39"/>
      <c r="VEO871" s="39"/>
      <c r="VEP871" s="39"/>
      <c r="VEQ871" s="39"/>
      <c r="VER871" s="39"/>
      <c r="VES871" s="39"/>
      <c r="VET871" s="39"/>
      <c r="VEU871" s="39"/>
      <c r="VEV871" s="39"/>
      <c r="VEW871" s="39"/>
      <c r="VEX871" s="39"/>
      <c r="VEY871" s="39"/>
      <c r="VEZ871" s="39"/>
      <c r="VFA871" s="39"/>
      <c r="VFB871" s="39"/>
      <c r="VFC871" s="39"/>
      <c r="VFD871" s="39"/>
      <c r="VFE871" s="39"/>
      <c r="VFF871" s="39"/>
      <c r="VFG871" s="39"/>
      <c r="VFH871" s="39"/>
      <c r="VFI871" s="39"/>
      <c r="VFJ871" s="39"/>
      <c r="VFK871" s="39"/>
      <c r="VFL871" s="39"/>
      <c r="VFM871" s="39"/>
      <c r="VFN871" s="39"/>
      <c r="VFO871" s="39"/>
      <c r="VFP871" s="39"/>
      <c r="VFQ871" s="39"/>
      <c r="VFR871" s="39"/>
      <c r="VFS871" s="39"/>
      <c r="VFT871" s="39"/>
      <c r="VFU871" s="39"/>
      <c r="VFV871" s="39"/>
      <c r="VFW871" s="39"/>
      <c r="VFX871" s="39"/>
      <c r="VFY871" s="39"/>
      <c r="VFZ871" s="39"/>
      <c r="VGA871" s="39"/>
      <c r="VGB871" s="39"/>
      <c r="VGC871" s="39"/>
      <c r="VGD871" s="39"/>
      <c r="VGE871" s="39"/>
      <c r="VGF871" s="39"/>
      <c r="VGG871" s="39"/>
      <c r="VGH871" s="39"/>
      <c r="VGI871" s="39"/>
      <c r="VGJ871" s="39"/>
      <c r="VGK871" s="39"/>
      <c r="VGL871" s="39"/>
      <c r="VGM871" s="39"/>
      <c r="VGN871" s="39"/>
      <c r="VGO871" s="39"/>
      <c r="VGP871" s="39"/>
      <c r="VGQ871" s="39"/>
      <c r="VGR871" s="39"/>
      <c r="VGS871" s="39"/>
      <c r="VGT871" s="39"/>
      <c r="VGU871" s="39"/>
      <c r="VGV871" s="39"/>
      <c r="VGW871" s="39"/>
      <c r="VGX871" s="39"/>
      <c r="VGY871" s="39"/>
      <c r="VGZ871" s="39"/>
      <c r="VHA871" s="39"/>
      <c r="VHB871" s="39"/>
      <c r="VHC871" s="39"/>
      <c r="VHD871" s="39"/>
      <c r="VHE871" s="39"/>
      <c r="VHF871" s="39"/>
      <c r="VHG871" s="39"/>
      <c r="VHH871" s="39"/>
      <c r="VHI871" s="39"/>
      <c r="VHJ871" s="39"/>
      <c r="VHK871" s="39"/>
      <c r="VHL871" s="39"/>
      <c r="VHM871" s="39"/>
      <c r="VHN871" s="39"/>
      <c r="VHO871" s="39"/>
      <c r="VHP871" s="39"/>
      <c r="VHQ871" s="39"/>
      <c r="VHR871" s="39"/>
      <c r="VHS871" s="39"/>
      <c r="VHT871" s="39"/>
      <c r="VHU871" s="39"/>
      <c r="VHV871" s="39"/>
      <c r="VHW871" s="39"/>
      <c r="VHX871" s="39"/>
      <c r="VHY871" s="39"/>
      <c r="VHZ871" s="39"/>
      <c r="VIA871" s="39"/>
      <c r="VIB871" s="39"/>
      <c r="VIC871" s="39"/>
      <c r="VID871" s="39"/>
      <c r="VIE871" s="39"/>
      <c r="VIF871" s="39"/>
      <c r="VIG871" s="39"/>
      <c r="VIH871" s="39"/>
      <c r="VII871" s="39"/>
      <c r="VIJ871" s="39"/>
      <c r="VIK871" s="39"/>
      <c r="VIL871" s="39"/>
      <c r="VIM871" s="39"/>
      <c r="VIN871" s="39"/>
      <c r="VIO871" s="39"/>
      <c r="VIP871" s="39"/>
      <c r="VIQ871" s="39"/>
      <c r="VIR871" s="39"/>
      <c r="VIS871" s="39"/>
      <c r="VIT871" s="39"/>
      <c r="VIU871" s="39"/>
      <c r="VIV871" s="39"/>
      <c r="VIW871" s="39"/>
      <c r="VIX871" s="39"/>
      <c r="VIY871" s="39"/>
      <c r="VIZ871" s="39"/>
      <c r="VJA871" s="39"/>
      <c r="VJB871" s="39"/>
      <c r="VJC871" s="39"/>
      <c r="VJD871" s="39"/>
      <c r="VJE871" s="39"/>
      <c r="VJF871" s="39"/>
      <c r="VJG871" s="39"/>
      <c r="VJH871" s="39"/>
      <c r="VJI871" s="39"/>
      <c r="VJJ871" s="39"/>
      <c r="VJK871" s="39"/>
      <c r="VJL871" s="39"/>
      <c r="VJM871" s="39"/>
      <c r="VJN871" s="39"/>
      <c r="VJO871" s="39"/>
      <c r="VJP871" s="39"/>
      <c r="VJQ871" s="39"/>
      <c r="VJR871" s="39"/>
      <c r="VJS871" s="39"/>
      <c r="VJT871" s="39"/>
      <c r="VJU871" s="39"/>
      <c r="VJV871" s="39"/>
      <c r="VJW871" s="39"/>
      <c r="VJX871" s="39"/>
      <c r="VJY871" s="39"/>
      <c r="VJZ871" s="39"/>
      <c r="VKA871" s="39"/>
      <c r="VKB871" s="39"/>
      <c r="VKC871" s="39"/>
      <c r="VKD871" s="39"/>
      <c r="VKE871" s="39"/>
      <c r="VKF871" s="39"/>
      <c r="VKG871" s="39"/>
      <c r="VKH871" s="39"/>
      <c r="VKI871" s="39"/>
      <c r="VKJ871" s="39"/>
      <c r="VKK871" s="39"/>
      <c r="VKL871" s="39"/>
      <c r="VKM871" s="39"/>
      <c r="VKN871" s="39"/>
      <c r="VKO871" s="39"/>
      <c r="VKP871" s="39"/>
      <c r="VKQ871" s="39"/>
      <c r="VKR871" s="39"/>
      <c r="VKS871" s="39"/>
      <c r="VKT871" s="39"/>
      <c r="VKU871" s="39"/>
      <c r="VKV871" s="39"/>
      <c r="VKW871" s="39"/>
      <c r="VKX871" s="39"/>
      <c r="VKY871" s="39"/>
      <c r="VKZ871" s="39"/>
      <c r="VLA871" s="39"/>
      <c r="VLB871" s="39"/>
      <c r="VLC871" s="39"/>
      <c r="VLD871" s="39"/>
      <c r="VLE871" s="39"/>
      <c r="VLF871" s="39"/>
      <c r="VLG871" s="39"/>
      <c r="VLH871" s="39"/>
      <c r="VLI871" s="39"/>
      <c r="VLJ871" s="39"/>
      <c r="VLK871" s="39"/>
      <c r="VLL871" s="39"/>
      <c r="VLM871" s="39"/>
      <c r="VLN871" s="39"/>
      <c r="VLO871" s="39"/>
      <c r="VLP871" s="39"/>
      <c r="VLQ871" s="39"/>
      <c r="VLR871" s="39"/>
      <c r="VLS871" s="39"/>
      <c r="VLT871" s="39"/>
      <c r="VLU871" s="39"/>
      <c r="VLV871" s="39"/>
      <c r="VLW871" s="39"/>
      <c r="VLX871" s="39"/>
      <c r="VLY871" s="39"/>
      <c r="VLZ871" s="39"/>
      <c r="VMA871" s="39"/>
      <c r="VMB871" s="39"/>
      <c r="VMC871" s="39"/>
      <c r="VMD871" s="39"/>
      <c r="VME871" s="39"/>
      <c r="VMF871" s="39"/>
      <c r="VMG871" s="39"/>
      <c r="VMH871" s="39"/>
      <c r="VMI871" s="39"/>
      <c r="VMJ871" s="39"/>
      <c r="VMK871" s="39"/>
      <c r="VML871" s="39"/>
      <c r="VMM871" s="39"/>
      <c r="VMN871" s="39"/>
      <c r="VMO871" s="39"/>
      <c r="VMP871" s="39"/>
      <c r="VMQ871" s="39"/>
      <c r="VMR871" s="39"/>
      <c r="VMS871" s="39"/>
      <c r="VMT871" s="39"/>
      <c r="VMU871" s="39"/>
      <c r="VMV871" s="39"/>
      <c r="VMW871" s="39"/>
      <c r="VMX871" s="39"/>
      <c r="VMY871" s="39"/>
      <c r="VMZ871" s="39"/>
      <c r="VNA871" s="39"/>
      <c r="VNB871" s="39"/>
      <c r="VNC871" s="39"/>
      <c r="VND871" s="39"/>
      <c r="VNE871" s="39"/>
      <c r="VNF871" s="39"/>
      <c r="VNG871" s="39"/>
      <c r="VNH871" s="39"/>
      <c r="VNI871" s="39"/>
      <c r="VNJ871" s="39"/>
      <c r="VNK871" s="39"/>
      <c r="VNL871" s="39"/>
      <c r="VNM871" s="39"/>
      <c r="VNN871" s="39"/>
      <c r="VNO871" s="39"/>
      <c r="VNP871" s="39"/>
      <c r="VNQ871" s="39"/>
      <c r="VNR871" s="39"/>
      <c r="VNS871" s="39"/>
      <c r="VNT871" s="39"/>
      <c r="VNU871" s="39"/>
      <c r="VNV871" s="39"/>
      <c r="VNW871" s="39"/>
      <c r="VNX871" s="39"/>
      <c r="VNY871" s="39"/>
      <c r="VNZ871" s="39"/>
      <c r="VOA871" s="39"/>
      <c r="VOB871" s="39"/>
      <c r="VOC871" s="39"/>
      <c r="VOD871" s="39"/>
      <c r="VOE871" s="39"/>
      <c r="VOF871" s="39"/>
      <c r="VOG871" s="39"/>
      <c r="VOH871" s="39"/>
      <c r="VOI871" s="39"/>
      <c r="VOJ871" s="39"/>
      <c r="VOK871" s="39"/>
      <c r="VOL871" s="39"/>
      <c r="VOM871" s="39"/>
      <c r="VON871" s="39"/>
      <c r="VOO871" s="39"/>
      <c r="VOP871" s="39"/>
      <c r="VOQ871" s="39"/>
      <c r="VOR871" s="39"/>
      <c r="VOS871" s="39"/>
      <c r="VOT871" s="39"/>
      <c r="VOU871" s="39"/>
      <c r="VOV871" s="39"/>
      <c r="VOW871" s="39"/>
      <c r="VOX871" s="39"/>
      <c r="VOY871" s="39"/>
      <c r="VOZ871" s="39"/>
      <c r="VPA871" s="39"/>
      <c r="VPB871" s="39"/>
      <c r="VPC871" s="39"/>
      <c r="VPD871" s="39"/>
      <c r="VPE871" s="39"/>
      <c r="VPF871" s="39"/>
      <c r="VPG871" s="39"/>
      <c r="VPH871" s="39"/>
      <c r="VPI871" s="39"/>
      <c r="VPJ871" s="39"/>
      <c r="VPK871" s="39"/>
      <c r="VPL871" s="39"/>
      <c r="VPM871" s="39"/>
      <c r="VPN871" s="39"/>
      <c r="VPO871" s="39"/>
      <c r="VPP871" s="39"/>
      <c r="VPQ871" s="39"/>
      <c r="VPR871" s="39"/>
      <c r="VPS871" s="39"/>
      <c r="VPT871" s="39"/>
      <c r="VPU871" s="39"/>
      <c r="VPV871" s="39"/>
      <c r="VPW871" s="39"/>
      <c r="VPX871" s="39"/>
      <c r="VPY871" s="39"/>
      <c r="VPZ871" s="39"/>
      <c r="VQA871" s="39"/>
      <c r="VQB871" s="39"/>
      <c r="VQC871" s="39"/>
      <c r="VQD871" s="39"/>
      <c r="VQE871" s="39"/>
      <c r="VQF871" s="39"/>
      <c r="VQG871" s="39"/>
      <c r="VQH871" s="39"/>
      <c r="VQI871" s="39"/>
      <c r="VQJ871" s="39"/>
      <c r="VQK871" s="39"/>
      <c r="VQL871" s="39"/>
      <c r="VQM871" s="39"/>
      <c r="VQN871" s="39"/>
      <c r="VQO871" s="39"/>
      <c r="VQP871" s="39"/>
      <c r="VQQ871" s="39"/>
      <c r="VQR871" s="39"/>
      <c r="VQS871" s="39"/>
      <c r="VQT871" s="39"/>
      <c r="VQU871" s="39"/>
      <c r="VQV871" s="39"/>
      <c r="VQW871" s="39"/>
      <c r="VQX871" s="39"/>
      <c r="VQY871" s="39"/>
      <c r="VQZ871" s="39"/>
      <c r="VRA871" s="39"/>
      <c r="VRB871" s="39"/>
      <c r="VRC871" s="39"/>
      <c r="VRD871" s="39"/>
      <c r="VRE871" s="39"/>
      <c r="VRF871" s="39"/>
      <c r="VRG871" s="39"/>
      <c r="VRH871" s="39"/>
      <c r="VRI871" s="39"/>
      <c r="VRJ871" s="39"/>
      <c r="VRK871" s="39"/>
      <c r="VRL871" s="39"/>
      <c r="VRM871" s="39"/>
      <c r="VRN871" s="39"/>
      <c r="VRO871" s="39"/>
      <c r="VRP871" s="39"/>
      <c r="VRQ871" s="39"/>
      <c r="VRR871" s="39"/>
      <c r="VRS871" s="39"/>
      <c r="VRT871" s="39"/>
      <c r="VRU871" s="39"/>
      <c r="VRV871" s="39"/>
      <c r="VRW871" s="39"/>
      <c r="VRX871" s="39"/>
      <c r="VRY871" s="39"/>
      <c r="VRZ871" s="39"/>
      <c r="VSA871" s="39"/>
      <c r="VSB871" s="39"/>
      <c r="VSC871" s="39"/>
      <c r="VSD871" s="39"/>
      <c r="VSE871" s="39"/>
      <c r="VSF871" s="39"/>
      <c r="VSG871" s="39"/>
      <c r="VSH871" s="39"/>
      <c r="VSI871" s="39"/>
      <c r="VSJ871" s="39"/>
      <c r="VSK871" s="39"/>
      <c r="VSL871" s="39"/>
      <c r="VSM871" s="39"/>
      <c r="VSN871" s="39"/>
      <c r="VSO871" s="39"/>
      <c r="VSP871" s="39"/>
      <c r="VSQ871" s="39"/>
      <c r="VSR871" s="39"/>
      <c r="VSS871" s="39"/>
      <c r="VST871" s="39"/>
      <c r="VSU871" s="39"/>
      <c r="VSV871" s="39"/>
      <c r="VSW871" s="39"/>
      <c r="VSX871" s="39"/>
      <c r="VSY871" s="39"/>
      <c r="VSZ871" s="39"/>
      <c r="VTA871" s="39"/>
      <c r="VTB871" s="39"/>
      <c r="VTC871" s="39"/>
      <c r="VTD871" s="39"/>
      <c r="VTE871" s="39"/>
      <c r="VTF871" s="39"/>
      <c r="VTG871" s="39"/>
      <c r="VTH871" s="39"/>
      <c r="VTI871" s="39"/>
      <c r="VTJ871" s="39"/>
      <c r="VTK871" s="39"/>
      <c r="VTL871" s="39"/>
      <c r="VTM871" s="39"/>
      <c r="VTN871" s="39"/>
      <c r="VTO871" s="39"/>
      <c r="VTP871" s="39"/>
      <c r="VTQ871" s="39"/>
      <c r="VTR871" s="39"/>
      <c r="VTS871" s="39"/>
      <c r="VTT871" s="39"/>
      <c r="VTU871" s="39"/>
      <c r="VTV871" s="39"/>
      <c r="VTW871" s="39"/>
      <c r="VTX871" s="39"/>
      <c r="VTY871" s="39"/>
      <c r="VTZ871" s="39"/>
      <c r="VUA871" s="39"/>
      <c r="VUB871" s="39"/>
      <c r="VUC871" s="39"/>
      <c r="VUD871" s="39"/>
      <c r="VUE871" s="39"/>
      <c r="VUF871" s="39"/>
      <c r="VUG871" s="39"/>
      <c r="VUH871" s="39"/>
      <c r="VUI871" s="39"/>
      <c r="VUJ871" s="39"/>
      <c r="VUK871" s="39"/>
      <c r="VUL871" s="39"/>
      <c r="VUM871" s="39"/>
      <c r="VUN871" s="39"/>
      <c r="VUO871" s="39"/>
      <c r="VUP871" s="39"/>
      <c r="VUQ871" s="39"/>
      <c r="VUR871" s="39"/>
      <c r="VUS871" s="39"/>
      <c r="VUT871" s="39"/>
      <c r="VUU871" s="39"/>
      <c r="VUV871" s="39"/>
      <c r="VUW871" s="39"/>
      <c r="VUX871" s="39"/>
      <c r="VUY871" s="39"/>
      <c r="VUZ871" s="39"/>
      <c r="VVA871" s="39"/>
      <c r="VVB871" s="39"/>
      <c r="VVC871" s="39"/>
      <c r="VVD871" s="39"/>
      <c r="VVE871" s="39"/>
      <c r="VVF871" s="39"/>
      <c r="VVG871" s="39"/>
      <c r="VVH871" s="39"/>
      <c r="VVI871" s="39"/>
      <c r="VVJ871" s="39"/>
      <c r="VVK871" s="39"/>
      <c r="VVL871" s="39"/>
      <c r="VVM871" s="39"/>
      <c r="VVN871" s="39"/>
      <c r="VVO871" s="39"/>
      <c r="VVP871" s="39"/>
      <c r="VVQ871" s="39"/>
      <c r="VVR871" s="39"/>
      <c r="VVS871" s="39"/>
      <c r="VVT871" s="39"/>
      <c r="VVU871" s="39"/>
      <c r="VVV871" s="39"/>
      <c r="VVW871" s="39"/>
      <c r="VVX871" s="39"/>
      <c r="VVY871" s="39"/>
      <c r="VVZ871" s="39"/>
      <c r="VWA871" s="39"/>
      <c r="VWB871" s="39"/>
      <c r="VWC871" s="39"/>
      <c r="VWD871" s="39"/>
      <c r="VWE871" s="39"/>
      <c r="VWF871" s="39"/>
      <c r="VWG871" s="39"/>
      <c r="VWH871" s="39"/>
      <c r="VWI871" s="39"/>
      <c r="VWJ871" s="39"/>
      <c r="VWK871" s="39"/>
      <c r="VWL871" s="39"/>
      <c r="VWM871" s="39"/>
      <c r="VWN871" s="39"/>
      <c r="VWO871" s="39"/>
      <c r="VWP871" s="39"/>
      <c r="VWQ871" s="39"/>
      <c r="VWR871" s="39"/>
      <c r="VWS871" s="39"/>
      <c r="VWT871" s="39"/>
      <c r="VWU871" s="39"/>
      <c r="VWV871" s="39"/>
      <c r="VWW871" s="39"/>
      <c r="VWX871" s="39"/>
      <c r="VWY871" s="39"/>
      <c r="VWZ871" s="39"/>
      <c r="VXA871" s="39"/>
      <c r="VXB871" s="39"/>
      <c r="VXC871" s="39"/>
      <c r="VXD871" s="39"/>
      <c r="VXE871" s="39"/>
      <c r="VXF871" s="39"/>
      <c r="VXG871" s="39"/>
      <c r="VXH871" s="39"/>
      <c r="VXI871" s="39"/>
      <c r="VXJ871" s="39"/>
      <c r="VXK871" s="39"/>
      <c r="VXL871" s="39"/>
      <c r="VXM871" s="39"/>
      <c r="VXN871" s="39"/>
      <c r="VXO871" s="39"/>
      <c r="VXP871" s="39"/>
      <c r="VXQ871" s="39"/>
      <c r="VXR871" s="39"/>
      <c r="VXS871" s="39"/>
      <c r="VXT871" s="39"/>
      <c r="VXU871" s="39"/>
      <c r="VXV871" s="39"/>
      <c r="VXW871" s="39"/>
      <c r="VXX871" s="39"/>
      <c r="VXY871" s="39"/>
      <c r="VXZ871" s="39"/>
      <c r="VYA871" s="39"/>
      <c r="VYB871" s="39"/>
      <c r="VYC871" s="39"/>
      <c r="VYD871" s="39"/>
      <c r="VYE871" s="39"/>
      <c r="VYF871" s="39"/>
      <c r="VYG871" s="39"/>
      <c r="VYH871" s="39"/>
      <c r="VYI871" s="39"/>
      <c r="VYJ871" s="39"/>
      <c r="VYK871" s="39"/>
      <c r="VYL871" s="39"/>
      <c r="VYM871" s="39"/>
      <c r="VYN871" s="39"/>
      <c r="VYO871" s="39"/>
      <c r="VYP871" s="39"/>
      <c r="VYQ871" s="39"/>
      <c r="VYR871" s="39"/>
      <c r="VYS871" s="39"/>
      <c r="VYT871" s="39"/>
      <c r="VYU871" s="39"/>
      <c r="VYV871" s="39"/>
      <c r="VYW871" s="39"/>
      <c r="VYX871" s="39"/>
      <c r="VYY871" s="39"/>
      <c r="VYZ871" s="39"/>
      <c r="VZA871" s="39"/>
      <c r="VZB871" s="39"/>
      <c r="VZC871" s="39"/>
      <c r="VZD871" s="39"/>
      <c r="VZE871" s="39"/>
      <c r="VZF871" s="39"/>
      <c r="VZG871" s="39"/>
      <c r="VZH871" s="39"/>
      <c r="VZI871" s="39"/>
      <c r="VZJ871" s="39"/>
      <c r="VZK871" s="39"/>
      <c r="VZL871" s="39"/>
      <c r="VZM871" s="39"/>
      <c r="VZN871" s="39"/>
      <c r="VZO871" s="39"/>
      <c r="VZP871" s="39"/>
      <c r="VZQ871" s="39"/>
      <c r="VZR871" s="39"/>
      <c r="VZS871" s="39"/>
      <c r="VZT871" s="39"/>
      <c r="VZU871" s="39"/>
      <c r="VZV871" s="39"/>
      <c r="VZW871" s="39"/>
      <c r="VZX871" s="39"/>
      <c r="VZY871" s="39"/>
      <c r="VZZ871" s="39"/>
      <c r="WAA871" s="39"/>
      <c r="WAB871" s="39"/>
      <c r="WAC871" s="39"/>
      <c r="WAD871" s="39"/>
      <c r="WAE871" s="39"/>
      <c r="WAF871" s="39"/>
      <c r="WAG871" s="39"/>
      <c r="WAH871" s="39"/>
      <c r="WAI871" s="39"/>
      <c r="WAJ871" s="39"/>
      <c r="WAK871" s="39"/>
      <c r="WAL871" s="39"/>
      <c r="WAM871" s="39"/>
      <c r="WAN871" s="39"/>
      <c r="WAO871" s="39"/>
      <c r="WAP871" s="39"/>
      <c r="WAQ871" s="39"/>
      <c r="WAR871" s="39"/>
      <c r="WAS871" s="39"/>
      <c r="WAT871" s="39"/>
      <c r="WAU871" s="39"/>
      <c r="WAV871" s="39"/>
      <c r="WAW871" s="39"/>
      <c r="WAX871" s="39"/>
      <c r="WAY871" s="39"/>
      <c r="WAZ871" s="39"/>
      <c r="WBA871" s="39"/>
      <c r="WBB871" s="39"/>
      <c r="WBC871" s="39"/>
      <c r="WBD871" s="39"/>
      <c r="WBE871" s="39"/>
      <c r="WBF871" s="39"/>
      <c r="WBG871" s="39"/>
      <c r="WBH871" s="39"/>
      <c r="WBI871" s="39"/>
      <c r="WBJ871" s="39"/>
      <c r="WBK871" s="39"/>
      <c r="WBL871" s="39"/>
      <c r="WBM871" s="39"/>
      <c r="WBN871" s="39"/>
      <c r="WBO871" s="39"/>
      <c r="WBP871" s="39"/>
      <c r="WBQ871" s="39"/>
      <c r="WBR871" s="39"/>
      <c r="WBS871" s="39"/>
      <c r="WBT871" s="39"/>
      <c r="WBU871" s="39"/>
      <c r="WBV871" s="39"/>
      <c r="WBW871" s="39"/>
      <c r="WBX871" s="39"/>
      <c r="WBY871" s="39"/>
      <c r="WBZ871" s="39"/>
      <c r="WCA871" s="39"/>
      <c r="WCB871" s="39"/>
      <c r="WCC871" s="39"/>
      <c r="WCD871" s="39"/>
      <c r="WCE871" s="39"/>
      <c r="WCF871" s="39"/>
      <c r="WCG871" s="39"/>
      <c r="WCH871" s="39"/>
      <c r="WCI871" s="39"/>
      <c r="WCJ871" s="39"/>
      <c r="WCK871" s="39"/>
      <c r="WCL871" s="39"/>
      <c r="WCM871" s="39"/>
      <c r="WCN871" s="39"/>
      <c r="WCO871" s="39"/>
      <c r="WCP871" s="39"/>
      <c r="WCQ871" s="39"/>
      <c r="WCR871" s="39"/>
      <c r="WCS871" s="39"/>
      <c r="WCT871" s="39"/>
      <c r="WCU871" s="39"/>
      <c r="WCV871" s="39"/>
      <c r="WCW871" s="39"/>
      <c r="WCX871" s="39"/>
      <c r="WCY871" s="39"/>
      <c r="WCZ871" s="39"/>
      <c r="WDA871" s="39"/>
      <c r="WDB871" s="39"/>
      <c r="WDC871" s="39"/>
      <c r="WDD871" s="39"/>
      <c r="WDE871" s="39"/>
      <c r="WDF871" s="39"/>
      <c r="WDG871" s="39"/>
      <c r="WDH871" s="39"/>
      <c r="WDI871" s="39"/>
      <c r="WDJ871" s="39"/>
      <c r="WDK871" s="39"/>
      <c r="WDL871" s="39"/>
      <c r="WDM871" s="39"/>
      <c r="WDN871" s="39"/>
      <c r="WDO871" s="39"/>
      <c r="WDP871" s="39"/>
      <c r="WDQ871" s="39"/>
      <c r="WDR871" s="39"/>
      <c r="WDS871" s="39"/>
      <c r="WDT871" s="39"/>
      <c r="WDU871" s="39"/>
      <c r="WDV871" s="39"/>
      <c r="WDW871" s="39"/>
      <c r="WDX871" s="39"/>
      <c r="WDY871" s="39"/>
      <c r="WDZ871" s="39"/>
      <c r="WEA871" s="39"/>
      <c r="WEB871" s="39"/>
      <c r="WEC871" s="39"/>
      <c r="WED871" s="39"/>
      <c r="WEE871" s="39"/>
      <c r="WEF871" s="39"/>
      <c r="WEG871" s="39"/>
      <c r="WEH871" s="39"/>
      <c r="WEI871" s="39"/>
      <c r="WEJ871" s="39"/>
      <c r="WEK871" s="39"/>
      <c r="WEL871" s="39"/>
      <c r="WEM871" s="39"/>
      <c r="WEN871" s="39"/>
      <c r="WEO871" s="39"/>
      <c r="WEP871" s="39"/>
      <c r="WEQ871" s="39"/>
      <c r="WER871" s="39"/>
      <c r="WES871" s="39"/>
      <c r="WET871" s="39"/>
      <c r="WEU871" s="39"/>
      <c r="WEV871" s="39"/>
      <c r="WEW871" s="39"/>
      <c r="WEX871" s="39"/>
      <c r="WEY871" s="39"/>
      <c r="WEZ871" s="39"/>
      <c r="WFA871" s="39"/>
      <c r="WFB871" s="39"/>
      <c r="WFC871" s="39"/>
      <c r="WFD871" s="39"/>
      <c r="WFE871" s="39"/>
      <c r="WFF871" s="39"/>
      <c r="WFG871" s="39"/>
      <c r="WFH871" s="39"/>
      <c r="WFI871" s="39"/>
      <c r="WFJ871" s="39"/>
      <c r="WFK871" s="39"/>
      <c r="WFL871" s="39"/>
      <c r="WFM871" s="39"/>
      <c r="WFN871" s="39"/>
      <c r="WFO871" s="39"/>
      <c r="WFP871" s="39"/>
      <c r="WFQ871" s="39"/>
      <c r="WFR871" s="39"/>
      <c r="WFS871" s="39"/>
      <c r="WFT871" s="39"/>
      <c r="WFU871" s="39"/>
      <c r="WFV871" s="39"/>
      <c r="WFW871" s="39"/>
      <c r="WFX871" s="39"/>
      <c r="WFY871" s="39"/>
      <c r="WFZ871" s="39"/>
      <c r="WGA871" s="39"/>
      <c r="WGB871" s="39"/>
      <c r="WGC871" s="39"/>
      <c r="WGD871" s="39"/>
      <c r="WGE871" s="39"/>
      <c r="WGF871" s="39"/>
      <c r="WGG871" s="39"/>
      <c r="WGH871" s="39"/>
      <c r="WGI871" s="39"/>
      <c r="WGJ871" s="39"/>
      <c r="WGK871" s="39"/>
      <c r="WGL871" s="39"/>
      <c r="WGM871" s="39"/>
      <c r="WGN871" s="39"/>
      <c r="WGO871" s="39"/>
      <c r="WGP871" s="39"/>
      <c r="WGQ871" s="39"/>
      <c r="WGR871" s="39"/>
      <c r="WGS871" s="39"/>
      <c r="WGT871" s="39"/>
      <c r="WGU871" s="39"/>
      <c r="WGV871" s="39"/>
      <c r="WGW871" s="39"/>
      <c r="WGX871" s="39"/>
      <c r="WGY871" s="39"/>
      <c r="WGZ871" s="39"/>
      <c r="WHA871" s="39"/>
      <c r="WHB871" s="39"/>
      <c r="WHC871" s="39"/>
      <c r="WHD871" s="39"/>
      <c r="WHE871" s="39"/>
      <c r="WHF871" s="39"/>
      <c r="WHG871" s="39"/>
      <c r="WHH871" s="39"/>
      <c r="WHI871" s="39"/>
      <c r="WHJ871" s="39"/>
      <c r="WHK871" s="39"/>
      <c r="WHL871" s="39"/>
      <c r="WHM871" s="39"/>
      <c r="WHN871" s="39"/>
      <c r="WHO871" s="39"/>
      <c r="WHP871" s="39"/>
      <c r="WHQ871" s="39"/>
      <c r="WHR871" s="39"/>
      <c r="WHS871" s="39"/>
      <c r="WHT871" s="39"/>
      <c r="WHU871" s="39"/>
      <c r="WHV871" s="39"/>
      <c r="WHW871" s="39"/>
      <c r="WHX871" s="39"/>
      <c r="WHY871" s="39"/>
      <c r="WHZ871" s="39"/>
      <c r="WIA871" s="39"/>
      <c r="WIB871" s="39"/>
      <c r="WIC871" s="39"/>
      <c r="WID871" s="39"/>
      <c r="WIE871" s="39"/>
      <c r="WIF871" s="39"/>
      <c r="WIG871" s="39"/>
      <c r="WIH871" s="39"/>
      <c r="WII871" s="39"/>
      <c r="WIJ871" s="39"/>
      <c r="WIK871" s="39"/>
      <c r="WIL871" s="39"/>
      <c r="WIM871" s="39"/>
      <c r="WIN871" s="39"/>
      <c r="WIO871" s="39"/>
      <c r="WIP871" s="39"/>
      <c r="WIQ871" s="39"/>
      <c r="WIR871" s="39"/>
      <c r="WIS871" s="39"/>
      <c r="WIT871" s="39"/>
      <c r="WIU871" s="39"/>
      <c r="WIV871" s="39"/>
      <c r="WIW871" s="39"/>
      <c r="WIX871" s="39"/>
      <c r="WIY871" s="39"/>
      <c r="WIZ871" s="39"/>
      <c r="WJA871" s="39"/>
      <c r="WJB871" s="39"/>
      <c r="WJC871" s="39"/>
      <c r="WJD871" s="39"/>
      <c r="WJE871" s="39"/>
      <c r="WJF871" s="39"/>
      <c r="WJG871" s="39"/>
      <c r="WJH871" s="39"/>
      <c r="WJI871" s="39"/>
      <c r="WJJ871" s="39"/>
      <c r="WJK871" s="39"/>
      <c r="WJL871" s="39"/>
      <c r="WJM871" s="39"/>
      <c r="WJN871" s="39"/>
      <c r="WJO871" s="39"/>
      <c r="WJP871" s="39"/>
      <c r="WJQ871" s="39"/>
      <c r="WJR871" s="39"/>
      <c r="WJS871" s="39"/>
      <c r="WJT871" s="39"/>
      <c r="WJU871" s="39"/>
      <c r="WJV871" s="39"/>
      <c r="WJW871" s="39"/>
      <c r="WJX871" s="39"/>
      <c r="WJY871" s="39"/>
      <c r="WJZ871" s="39"/>
      <c r="WKA871" s="39"/>
      <c r="WKB871" s="39"/>
      <c r="WKC871" s="39"/>
      <c r="WKD871" s="39"/>
      <c r="WKE871" s="39"/>
      <c r="WKF871" s="39"/>
      <c r="WKG871" s="39"/>
      <c r="WKH871" s="39"/>
      <c r="WKI871" s="39"/>
      <c r="WKJ871" s="39"/>
      <c r="WKK871" s="39"/>
      <c r="WKL871" s="39"/>
      <c r="WKM871" s="39"/>
      <c r="WKN871" s="39"/>
      <c r="WKO871" s="39"/>
      <c r="WKP871" s="39"/>
      <c r="WKQ871" s="39"/>
      <c r="WKR871" s="39"/>
      <c r="WKS871" s="39"/>
      <c r="WKT871" s="39"/>
      <c r="WKU871" s="39"/>
      <c r="WKV871" s="39"/>
      <c r="WKW871" s="39"/>
      <c r="WKX871" s="39"/>
      <c r="WKY871" s="39"/>
      <c r="WKZ871" s="39"/>
      <c r="WLA871" s="39"/>
      <c r="WLB871" s="39"/>
      <c r="WLC871" s="39"/>
      <c r="WLD871" s="39"/>
      <c r="WLE871" s="39"/>
      <c r="WLF871" s="39"/>
      <c r="WLG871" s="39"/>
      <c r="WLH871" s="39"/>
      <c r="WLI871" s="39"/>
      <c r="WLJ871" s="39"/>
      <c r="WLK871" s="39"/>
      <c r="WLL871" s="39"/>
      <c r="WLM871" s="39"/>
      <c r="WLN871" s="39"/>
      <c r="WLO871" s="39"/>
      <c r="WLP871" s="39"/>
      <c r="WLQ871" s="39"/>
      <c r="WLR871" s="39"/>
      <c r="WLS871" s="39"/>
      <c r="WLT871" s="39"/>
      <c r="WLU871" s="39"/>
      <c r="WLV871" s="39"/>
      <c r="WLW871" s="39"/>
      <c r="WLX871" s="39"/>
      <c r="WLY871" s="39"/>
      <c r="WLZ871" s="39"/>
      <c r="WMA871" s="39"/>
      <c r="WMB871" s="39"/>
      <c r="WMC871" s="39"/>
      <c r="WMD871" s="39"/>
      <c r="WME871" s="39"/>
      <c r="WMF871" s="39"/>
      <c r="WMG871" s="39"/>
      <c r="WMH871" s="39"/>
      <c r="WMI871" s="39"/>
      <c r="WMJ871" s="39"/>
      <c r="WMK871" s="39"/>
      <c r="WML871" s="39"/>
      <c r="WMM871" s="39"/>
      <c r="WMN871" s="39"/>
      <c r="WMO871" s="39"/>
      <c r="WMP871" s="39"/>
      <c r="WMQ871" s="39"/>
      <c r="WMR871" s="39"/>
      <c r="WMS871" s="39"/>
      <c r="WMT871" s="39"/>
      <c r="WMU871" s="39"/>
      <c r="WMV871" s="39"/>
      <c r="WMW871" s="39"/>
      <c r="WMX871" s="39"/>
      <c r="WMY871" s="39"/>
      <c r="WMZ871" s="39"/>
      <c r="WNA871" s="39"/>
      <c r="WNB871" s="39"/>
      <c r="WNC871" s="39"/>
      <c r="WND871" s="39"/>
      <c r="WNE871" s="39"/>
      <c r="WNF871" s="39"/>
      <c r="WNG871" s="39"/>
      <c r="WNH871" s="39"/>
      <c r="WNI871" s="39"/>
      <c r="WNJ871" s="39"/>
      <c r="WNK871" s="39"/>
      <c r="WNL871" s="39"/>
      <c r="WNM871" s="39"/>
      <c r="WNN871" s="39"/>
      <c r="WNO871" s="39"/>
      <c r="WNP871" s="39"/>
      <c r="WNQ871" s="39"/>
      <c r="WNR871" s="39"/>
      <c r="WNS871" s="39"/>
      <c r="WNT871" s="39"/>
      <c r="WNU871" s="39"/>
      <c r="WNV871" s="39"/>
      <c r="WNW871" s="39"/>
      <c r="WNX871" s="39"/>
      <c r="WNY871" s="39"/>
      <c r="WNZ871" s="39"/>
      <c r="WOA871" s="39"/>
      <c r="WOB871" s="39"/>
      <c r="WOC871" s="39"/>
      <c r="WOD871" s="39"/>
      <c r="WOE871" s="39"/>
      <c r="WOF871" s="39"/>
      <c r="WOG871" s="39"/>
      <c r="WOH871" s="39"/>
      <c r="WOI871" s="39"/>
      <c r="WOJ871" s="39"/>
      <c r="WOK871" s="39"/>
      <c r="WOL871" s="39"/>
      <c r="WOM871" s="39"/>
      <c r="WON871" s="39"/>
      <c r="WOO871" s="39"/>
      <c r="WOP871" s="39"/>
      <c r="WOQ871" s="39"/>
      <c r="WOR871" s="39"/>
      <c r="WOS871" s="39"/>
      <c r="WOT871" s="39"/>
      <c r="WOU871" s="39"/>
      <c r="WOV871" s="39"/>
      <c r="WOW871" s="39"/>
      <c r="WOX871" s="39"/>
      <c r="WOY871" s="39"/>
      <c r="WOZ871" s="39"/>
      <c r="WPA871" s="39"/>
      <c r="WPB871" s="39"/>
      <c r="WPC871" s="39"/>
      <c r="WPD871" s="39"/>
      <c r="WPE871" s="39"/>
      <c r="WPF871" s="39"/>
      <c r="WPG871" s="39"/>
      <c r="WPH871" s="39"/>
      <c r="WPI871" s="39"/>
      <c r="WPJ871" s="39"/>
      <c r="WPK871" s="39"/>
      <c r="WPL871" s="39"/>
      <c r="WPM871" s="39"/>
      <c r="WPN871" s="39"/>
      <c r="WPO871" s="39"/>
      <c r="WPP871" s="39"/>
      <c r="WPQ871" s="39"/>
      <c r="WPR871" s="39"/>
      <c r="WPS871" s="39"/>
      <c r="WPT871" s="39"/>
      <c r="WPU871" s="39"/>
      <c r="WPV871" s="39"/>
      <c r="WPW871" s="39"/>
      <c r="WPX871" s="39"/>
      <c r="WPY871" s="39"/>
      <c r="WPZ871" s="39"/>
      <c r="WQA871" s="39"/>
      <c r="WQB871" s="39"/>
      <c r="WQC871" s="39"/>
      <c r="WQD871" s="39"/>
      <c r="WQE871" s="39"/>
      <c r="WQF871" s="39"/>
      <c r="WQG871" s="39"/>
      <c r="WQH871" s="39"/>
      <c r="WQI871" s="39"/>
      <c r="WQJ871" s="39"/>
      <c r="WQK871" s="39"/>
      <c r="WQL871" s="39"/>
      <c r="WQM871" s="39"/>
      <c r="WQN871" s="39"/>
      <c r="WQO871" s="39"/>
      <c r="WQP871" s="39"/>
      <c r="WQQ871" s="39"/>
      <c r="WQR871" s="39"/>
      <c r="WQS871" s="39"/>
      <c r="WQT871" s="39"/>
      <c r="WQU871" s="39"/>
      <c r="WQV871" s="39"/>
      <c r="WQW871" s="39"/>
      <c r="WQX871" s="39"/>
      <c r="WQY871" s="39"/>
      <c r="WQZ871" s="39"/>
      <c r="WRA871" s="39"/>
      <c r="WRB871" s="39"/>
      <c r="WRC871" s="39"/>
      <c r="WRD871" s="39"/>
      <c r="WRE871" s="39"/>
      <c r="WRF871" s="39"/>
      <c r="WRG871" s="39"/>
      <c r="WRH871" s="39"/>
      <c r="WRI871" s="39"/>
      <c r="WRJ871" s="39"/>
      <c r="WRK871" s="39"/>
      <c r="WRL871" s="39"/>
      <c r="WRM871" s="39"/>
      <c r="WRN871" s="39"/>
      <c r="WRO871" s="39"/>
      <c r="WRP871" s="39"/>
      <c r="WRQ871" s="39"/>
      <c r="WRR871" s="39"/>
      <c r="WRS871" s="39"/>
      <c r="WRT871" s="39"/>
      <c r="WRU871" s="39"/>
      <c r="WRV871" s="39"/>
      <c r="WRW871" s="39"/>
      <c r="WRX871" s="39"/>
      <c r="WRY871" s="39"/>
      <c r="WRZ871" s="39"/>
      <c r="WSA871" s="39"/>
      <c r="WSB871" s="39"/>
      <c r="WSC871" s="39"/>
      <c r="WSD871" s="39"/>
      <c r="WSE871" s="39"/>
      <c r="WSF871" s="39"/>
      <c r="WSG871" s="39"/>
      <c r="WSH871" s="39"/>
      <c r="WSI871" s="39"/>
      <c r="WSJ871" s="39"/>
      <c r="WSK871" s="39"/>
      <c r="WSL871" s="39"/>
      <c r="WSM871" s="39"/>
      <c r="WSN871" s="39"/>
      <c r="WSO871" s="39"/>
      <c r="WSP871" s="39"/>
      <c r="WSQ871" s="39"/>
      <c r="WSR871" s="39"/>
      <c r="WSS871" s="39"/>
      <c r="WST871" s="39"/>
      <c r="WSU871" s="39"/>
      <c r="WSV871" s="39"/>
      <c r="WSW871" s="39"/>
      <c r="WSX871" s="39"/>
      <c r="WSY871" s="39"/>
      <c r="WSZ871" s="39"/>
      <c r="WTA871" s="39"/>
      <c r="WTB871" s="39"/>
      <c r="WTC871" s="39"/>
      <c r="WTD871" s="39"/>
      <c r="WTE871" s="39"/>
      <c r="WTF871" s="39"/>
      <c r="WTG871" s="39"/>
      <c r="WTH871" s="39"/>
      <c r="WTI871" s="39"/>
      <c r="WTJ871" s="39"/>
      <c r="WTK871" s="39"/>
      <c r="WTL871" s="39"/>
      <c r="WTM871" s="39"/>
      <c r="WTN871" s="39"/>
      <c r="WTO871" s="39"/>
      <c r="WTP871" s="39"/>
      <c r="WTQ871" s="39"/>
      <c r="WTR871" s="39"/>
      <c r="WTS871" s="39"/>
      <c r="WTT871" s="39"/>
      <c r="WTU871" s="39"/>
      <c r="WTV871" s="39"/>
      <c r="WTW871" s="39"/>
      <c r="WTX871" s="39"/>
      <c r="WTY871" s="39"/>
      <c r="WTZ871" s="39"/>
      <c r="WUA871" s="39"/>
      <c r="WUB871" s="39"/>
      <c r="WUC871" s="39"/>
      <c r="WUD871" s="39"/>
      <c r="WUE871" s="39"/>
      <c r="WUF871" s="39"/>
      <c r="WUG871" s="39"/>
      <c r="WUH871" s="39"/>
      <c r="WUI871" s="39"/>
      <c r="WUJ871" s="39"/>
      <c r="WUK871" s="39"/>
      <c r="WUL871" s="39"/>
      <c r="WUM871" s="39"/>
      <c r="WUN871" s="39"/>
      <c r="WUO871" s="39"/>
      <c r="WUP871" s="39"/>
      <c r="WUQ871" s="39"/>
      <c r="WUR871" s="39"/>
      <c r="WUS871" s="39"/>
      <c r="WUT871" s="39"/>
      <c r="WUU871" s="39"/>
      <c r="WUV871" s="39"/>
      <c r="WUW871" s="39"/>
      <c r="WUX871" s="39"/>
      <c r="WUY871" s="39"/>
      <c r="WUZ871" s="39"/>
      <c r="WVA871" s="39"/>
      <c r="WVB871" s="39"/>
      <c r="WVC871" s="39"/>
      <c r="WVD871" s="39"/>
      <c r="WVE871" s="39"/>
      <c r="WVF871" s="39"/>
      <c r="WVG871" s="39"/>
      <c r="WVH871" s="39"/>
      <c r="WVI871" s="39"/>
      <c r="WVJ871" s="39"/>
      <c r="WVK871" s="39"/>
      <c r="WVL871" s="39"/>
      <c r="WVM871" s="39"/>
      <c r="WVN871" s="39"/>
      <c r="WVO871" s="39"/>
      <c r="WVP871" s="39"/>
      <c r="WVQ871" s="39"/>
      <c r="WVR871" s="39"/>
      <c r="WVS871" s="39"/>
      <c r="WVT871" s="39"/>
      <c r="WVU871" s="39"/>
      <c r="WVV871" s="39"/>
      <c r="WVW871" s="39"/>
      <c r="WVX871" s="39"/>
      <c r="WVY871" s="39"/>
      <c r="WVZ871" s="39"/>
      <c r="WWA871" s="39"/>
      <c r="WWB871" s="39"/>
      <c r="WWC871" s="39"/>
      <c r="WWD871" s="39"/>
      <c r="WWE871" s="39"/>
      <c r="WWF871" s="39"/>
      <c r="WWG871" s="39"/>
      <c r="WWH871" s="39"/>
      <c r="WWI871" s="39"/>
      <c r="WWJ871" s="39"/>
      <c r="WWK871" s="39"/>
      <c r="WWL871" s="39"/>
      <c r="WWM871" s="39"/>
      <c r="WWN871" s="39"/>
      <c r="WWO871" s="39"/>
      <c r="WWP871" s="39"/>
      <c r="WWQ871" s="39"/>
      <c r="WWR871" s="39"/>
      <c r="WWS871" s="39"/>
      <c r="WWT871" s="39"/>
      <c r="WWU871" s="39"/>
      <c r="WWV871" s="39"/>
      <c r="WWW871" s="39"/>
      <c r="WWX871" s="39"/>
      <c r="WWY871" s="39"/>
      <c r="WWZ871" s="39"/>
      <c r="WXA871" s="39"/>
      <c r="WXB871" s="39"/>
      <c r="WXC871" s="39"/>
      <c r="WXD871" s="39"/>
      <c r="WXE871" s="39"/>
      <c r="WXF871" s="39"/>
      <c r="WXG871" s="39"/>
      <c r="WXH871" s="39"/>
      <c r="WXI871" s="39"/>
      <c r="WXJ871" s="39"/>
      <c r="WXK871" s="39"/>
      <c r="WXL871" s="39"/>
      <c r="WXM871" s="39"/>
      <c r="WXN871" s="39"/>
      <c r="WXO871" s="39"/>
      <c r="WXP871" s="39"/>
      <c r="WXQ871" s="39"/>
      <c r="WXR871" s="39"/>
      <c r="WXS871" s="39"/>
      <c r="WXT871" s="39"/>
      <c r="WXU871" s="39"/>
      <c r="WXV871" s="39"/>
      <c r="WXW871" s="39"/>
      <c r="WXX871" s="39"/>
      <c r="WXY871" s="39"/>
      <c r="WXZ871" s="39"/>
      <c r="WYA871" s="39"/>
      <c r="WYB871" s="39"/>
      <c r="WYC871" s="39"/>
      <c r="WYD871" s="39"/>
      <c r="WYE871" s="39"/>
      <c r="WYF871" s="39"/>
      <c r="WYG871" s="39"/>
      <c r="WYH871" s="39"/>
      <c r="WYI871" s="39"/>
      <c r="WYJ871" s="39"/>
      <c r="WYK871" s="39"/>
      <c r="WYL871" s="39"/>
      <c r="WYM871" s="39"/>
      <c r="WYN871" s="39"/>
      <c r="WYO871" s="39"/>
      <c r="WYP871" s="39"/>
      <c r="WYQ871" s="39"/>
      <c r="WYR871" s="39"/>
      <c r="WYS871" s="39"/>
      <c r="WYT871" s="39"/>
      <c r="WYU871" s="39"/>
      <c r="WYV871" s="39"/>
      <c r="WYW871" s="39"/>
      <c r="WYX871" s="39"/>
      <c r="WYY871" s="39"/>
      <c r="WYZ871" s="39"/>
      <c r="WZA871" s="39"/>
      <c r="WZB871" s="39"/>
      <c r="WZC871" s="39"/>
      <c r="WZD871" s="39"/>
      <c r="WZE871" s="39"/>
      <c r="WZF871" s="39"/>
      <c r="WZG871" s="39"/>
      <c r="WZH871" s="39"/>
      <c r="WZI871" s="39"/>
      <c r="WZJ871" s="39"/>
      <c r="WZK871" s="39"/>
      <c r="WZL871" s="39"/>
      <c r="WZM871" s="39"/>
      <c r="WZN871" s="39"/>
      <c r="WZO871" s="39"/>
      <c r="WZP871" s="39"/>
      <c r="WZQ871" s="39"/>
      <c r="WZR871" s="39"/>
      <c r="WZS871" s="39"/>
      <c r="WZT871" s="39"/>
      <c r="WZU871" s="39"/>
      <c r="WZV871" s="39"/>
      <c r="WZW871" s="39"/>
      <c r="WZX871" s="39"/>
      <c r="WZY871" s="39"/>
      <c r="WZZ871" s="39"/>
      <c r="XAA871" s="39"/>
      <c r="XAB871" s="39"/>
      <c r="XAC871" s="39"/>
      <c r="XAD871" s="39"/>
      <c r="XAE871" s="39"/>
      <c r="XAF871" s="39"/>
      <c r="XAG871" s="39"/>
      <c r="XAH871" s="39"/>
      <c r="XAI871" s="39"/>
      <c r="XAJ871" s="39"/>
      <c r="XAK871" s="39"/>
      <c r="XAL871" s="39"/>
      <c r="XAM871" s="39"/>
      <c r="XAN871" s="39"/>
      <c r="XAO871" s="39"/>
      <c r="XAP871" s="39"/>
      <c r="XAQ871" s="39"/>
      <c r="XAR871" s="39"/>
      <c r="XAS871" s="39"/>
      <c r="XAT871" s="39"/>
      <c r="XAU871" s="39"/>
      <c r="XAV871" s="39"/>
      <c r="XAW871" s="39"/>
      <c r="XAX871" s="39"/>
      <c r="XAY871" s="39"/>
      <c r="XAZ871" s="39"/>
      <c r="XBA871" s="39"/>
      <c r="XBB871" s="39"/>
      <c r="XBC871" s="39"/>
      <c r="XBD871" s="39"/>
      <c r="XBE871" s="39"/>
      <c r="XBF871" s="39"/>
      <c r="XBG871" s="39"/>
      <c r="XBH871" s="39"/>
      <c r="XBI871" s="39"/>
      <c r="XBJ871" s="39"/>
      <c r="XBK871" s="39"/>
      <c r="XBL871" s="39"/>
      <c r="XBM871" s="39"/>
      <c r="XBN871" s="39"/>
      <c r="XBO871" s="39"/>
      <c r="XBP871" s="39"/>
      <c r="XBQ871" s="39"/>
      <c r="XBR871" s="39"/>
      <c r="XBS871" s="39"/>
      <c r="XBT871" s="39"/>
      <c r="XBU871" s="39"/>
      <c r="XBV871" s="39"/>
      <c r="XBW871" s="39"/>
      <c r="XBX871" s="39"/>
      <c r="XBY871" s="39"/>
      <c r="XBZ871" s="39"/>
      <c r="XCA871" s="39"/>
      <c r="XCB871" s="39"/>
      <c r="XCC871" s="39"/>
      <c r="XCD871" s="39"/>
      <c r="XCE871" s="39"/>
      <c r="XCF871" s="39"/>
      <c r="XCG871" s="39"/>
      <c r="XCH871" s="39"/>
      <c r="XCI871" s="39"/>
      <c r="XCJ871" s="39"/>
      <c r="XCK871" s="39"/>
      <c r="XCL871" s="39"/>
      <c r="XCM871" s="39"/>
      <c r="XCN871" s="39"/>
      <c r="XCO871" s="39"/>
      <c r="XCP871" s="39"/>
      <c r="XCQ871" s="39"/>
      <c r="XCR871" s="39"/>
      <c r="XCS871" s="39"/>
      <c r="XCT871" s="39"/>
      <c r="XCU871" s="39"/>
      <c r="XCV871" s="39"/>
      <c r="XCW871" s="39"/>
      <c r="XCX871" s="39"/>
      <c r="XCY871" s="39"/>
      <c r="XCZ871" s="39"/>
      <c r="XDA871" s="39"/>
      <c r="XDB871" s="39"/>
      <c r="XDC871" s="39"/>
      <c r="XDD871" s="39"/>
      <c r="XDE871" s="39"/>
      <c r="XDF871" s="39"/>
      <c r="XDG871" s="39"/>
      <c r="XDH871" s="39"/>
      <c r="XDI871" s="39"/>
      <c r="XDJ871" s="39"/>
      <c r="XDK871" s="39"/>
      <c r="XDL871" s="39"/>
      <c r="XDM871" s="39"/>
      <c r="XDN871" s="39"/>
      <c r="XDO871" s="39"/>
      <c r="XDP871" s="39"/>
      <c r="XDQ871" s="39"/>
      <c r="XDR871" s="39"/>
      <c r="XDS871" s="39"/>
      <c r="XDT871" s="39"/>
      <c r="XDU871" s="39"/>
      <c r="XDV871" s="39"/>
      <c r="XDW871" s="39"/>
      <c r="XDX871" s="39"/>
      <c r="XDY871" s="39"/>
      <c r="XDZ871" s="39"/>
      <c r="XEA871" s="39"/>
      <c r="XEB871" s="39"/>
      <c r="XEC871" s="39"/>
    </row>
    <row r="872" spans="1:16357" ht="15" customHeight="1" x14ac:dyDescent="0.25">
      <c r="A872" s="461" t="s">
        <v>275</v>
      </c>
      <c r="B872" s="461"/>
      <c r="C872" s="461"/>
      <c r="D872" s="461"/>
      <c r="E872" s="461"/>
      <c r="F872" s="461"/>
      <c r="G872" s="461"/>
      <c r="H872" s="461"/>
      <c r="I872" s="461"/>
      <c r="J872" s="89"/>
      <c r="K872" s="102"/>
      <c r="L872" s="102"/>
      <c r="M872" s="102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  <c r="AA872" s="119"/>
      <c r="AB872" s="119"/>
      <c r="AC872" s="119"/>
      <c r="AD872" s="119"/>
      <c r="AE872" s="119"/>
      <c r="AF872" s="119"/>
      <c r="AG872" s="119"/>
      <c r="AH872" s="119"/>
      <c r="AI872" s="119"/>
      <c r="AJ872" s="119"/>
      <c r="AK872" s="119"/>
      <c r="AL872" s="119"/>
      <c r="AM872" s="119"/>
      <c r="AN872" s="119"/>
      <c r="AO872" s="119"/>
      <c r="AP872" s="119"/>
      <c r="AQ872" s="119"/>
      <c r="AR872" s="119"/>
      <c r="AS872" s="119"/>
      <c r="AT872" s="119"/>
      <c r="AU872" s="119"/>
      <c r="AV872" s="119"/>
      <c r="AW872" s="119"/>
      <c r="AX872" s="119"/>
      <c r="AY872" s="119"/>
      <c r="AZ872" s="119"/>
      <c r="BA872" s="119"/>
      <c r="BB872" s="119"/>
      <c r="BC872" s="119"/>
      <c r="BD872" s="119"/>
      <c r="BE872" s="119"/>
      <c r="BF872" s="119"/>
      <c r="BG872" s="119"/>
      <c r="BH872" s="119"/>
      <c r="BI872" s="119"/>
      <c r="BJ872" s="119"/>
      <c r="BK872" s="119"/>
      <c r="BL872" s="119"/>
      <c r="BM872" s="119"/>
      <c r="BN872" s="119"/>
      <c r="BO872" s="119"/>
      <c r="BP872" s="119"/>
      <c r="BQ872" s="119"/>
      <c r="BR872" s="119"/>
      <c r="BS872" s="119"/>
      <c r="BT872" s="119"/>
      <c r="BU872" s="119"/>
      <c r="BV872" s="119"/>
      <c r="BW872" s="119"/>
      <c r="BX872" s="119"/>
      <c r="BY872" s="119"/>
      <c r="BZ872" s="119"/>
      <c r="CA872" s="119"/>
      <c r="CB872" s="119"/>
      <c r="CC872" s="119"/>
      <c r="CD872" s="119"/>
      <c r="CE872" s="119"/>
      <c r="CF872" s="119"/>
      <c r="CG872" s="119"/>
      <c r="CH872" s="119"/>
      <c r="CI872" s="119"/>
      <c r="CJ872" s="119"/>
      <c r="CK872" s="119"/>
      <c r="CL872" s="119"/>
      <c r="CM872" s="119"/>
      <c r="CN872" s="119"/>
      <c r="CO872" s="119"/>
      <c r="CP872" s="119"/>
      <c r="CQ872" s="39"/>
      <c r="CR872" s="39"/>
      <c r="CS872" s="39"/>
      <c r="CT872" s="39"/>
      <c r="CU872" s="39"/>
      <c r="CV872" s="39"/>
      <c r="CW872" s="39"/>
      <c r="CX872" s="39"/>
      <c r="CY872" s="39"/>
      <c r="CZ872" s="39"/>
      <c r="DA872" s="39"/>
      <c r="DB872" s="39"/>
      <c r="DC872" s="39"/>
      <c r="DD872" s="39"/>
      <c r="DE872" s="39"/>
      <c r="DF872" s="39"/>
      <c r="DG872" s="39"/>
      <c r="DH872" s="39"/>
      <c r="DI872" s="39"/>
      <c r="DJ872" s="39"/>
      <c r="DK872" s="39"/>
      <c r="DL872" s="39"/>
      <c r="DM872" s="39"/>
      <c r="DN872" s="39"/>
      <c r="DO872" s="39"/>
      <c r="DP872" s="39"/>
      <c r="DQ872" s="39"/>
      <c r="DR872" s="39"/>
      <c r="DS872" s="39"/>
      <c r="DT872" s="39"/>
      <c r="DU872" s="39"/>
      <c r="DV872" s="39"/>
      <c r="DW872" s="39"/>
      <c r="DX872" s="39"/>
      <c r="DY872" s="39"/>
      <c r="DZ872" s="39"/>
      <c r="EA872" s="39"/>
      <c r="EB872" s="39"/>
      <c r="EC872" s="39"/>
      <c r="ED872" s="39"/>
      <c r="EE872" s="39"/>
      <c r="EF872" s="39"/>
      <c r="EG872" s="39"/>
      <c r="EH872" s="39"/>
      <c r="EI872" s="39"/>
      <c r="EJ872" s="39"/>
      <c r="EK872" s="39"/>
      <c r="EL872" s="39"/>
      <c r="EM872" s="39"/>
      <c r="EN872" s="39"/>
      <c r="EO872" s="39"/>
      <c r="EP872" s="39"/>
      <c r="EQ872" s="39"/>
      <c r="ER872" s="39"/>
      <c r="ES872" s="39"/>
      <c r="ET872" s="39"/>
      <c r="EU872" s="39"/>
      <c r="EV872" s="39"/>
      <c r="EW872" s="39"/>
      <c r="EX872" s="39"/>
      <c r="EY872" s="39"/>
      <c r="EZ872" s="39"/>
      <c r="FA872" s="39"/>
      <c r="FB872" s="39"/>
      <c r="FC872" s="39"/>
      <c r="FD872" s="39"/>
      <c r="FE872" s="39"/>
      <c r="FF872" s="39"/>
      <c r="FG872" s="39"/>
      <c r="FH872" s="39"/>
      <c r="FI872" s="39"/>
      <c r="FJ872" s="39"/>
      <c r="FK872" s="39"/>
      <c r="FL872" s="39"/>
      <c r="FM872" s="39"/>
      <c r="FN872" s="39"/>
      <c r="FO872" s="39"/>
      <c r="FP872" s="39"/>
      <c r="FQ872" s="39"/>
      <c r="FR872" s="39"/>
      <c r="FS872" s="39"/>
      <c r="FT872" s="39"/>
      <c r="FU872" s="39"/>
      <c r="FV872" s="39"/>
      <c r="FW872" s="39"/>
      <c r="FX872" s="39"/>
      <c r="FY872" s="39"/>
      <c r="FZ872" s="39"/>
      <c r="GA872" s="39"/>
      <c r="GB872" s="39"/>
      <c r="GC872" s="39"/>
      <c r="GD872" s="39"/>
      <c r="GE872" s="39"/>
      <c r="GF872" s="39"/>
      <c r="GG872" s="39"/>
      <c r="GH872" s="39"/>
      <c r="GI872" s="39"/>
      <c r="GJ872" s="39"/>
      <c r="GK872" s="39"/>
      <c r="GL872" s="39"/>
      <c r="GM872" s="39"/>
      <c r="GN872" s="39"/>
      <c r="GO872" s="39"/>
      <c r="GP872" s="39"/>
      <c r="GQ872" s="39"/>
      <c r="GR872" s="39"/>
      <c r="GS872" s="39"/>
      <c r="GT872" s="39"/>
      <c r="GU872" s="39"/>
      <c r="GV872" s="39"/>
      <c r="GW872" s="39"/>
      <c r="GX872" s="39"/>
      <c r="GY872" s="39"/>
      <c r="GZ872" s="39"/>
      <c r="HA872" s="39"/>
      <c r="HB872" s="39"/>
      <c r="HC872" s="39"/>
      <c r="HD872" s="39"/>
      <c r="HE872" s="39"/>
      <c r="HF872" s="39"/>
      <c r="HG872" s="39"/>
      <c r="HH872" s="39"/>
      <c r="HI872" s="39"/>
      <c r="HJ872" s="39"/>
      <c r="HK872" s="39"/>
      <c r="HL872" s="39"/>
      <c r="HM872" s="39"/>
      <c r="HN872" s="39"/>
      <c r="HO872" s="39"/>
      <c r="HP872" s="39"/>
      <c r="HQ872" s="39"/>
      <c r="HR872" s="39"/>
      <c r="HS872" s="39"/>
      <c r="HT872" s="39"/>
      <c r="HU872" s="39"/>
      <c r="HV872" s="39"/>
      <c r="HW872" s="39"/>
      <c r="HX872" s="39"/>
      <c r="HY872" s="39"/>
      <c r="HZ872" s="39"/>
      <c r="IA872" s="39"/>
      <c r="IB872" s="39"/>
      <c r="IC872" s="39"/>
      <c r="ID872" s="39"/>
      <c r="IE872" s="39"/>
      <c r="IF872" s="39"/>
      <c r="IG872" s="39"/>
      <c r="IH872" s="39"/>
      <c r="II872" s="39"/>
      <c r="IJ872" s="39"/>
      <c r="IK872" s="39"/>
      <c r="IL872" s="39"/>
      <c r="IM872" s="39"/>
      <c r="IN872" s="39"/>
      <c r="IO872" s="39"/>
      <c r="IP872" s="39"/>
      <c r="IQ872" s="39"/>
      <c r="IR872" s="39"/>
      <c r="IS872" s="39"/>
      <c r="IT872" s="39"/>
      <c r="IU872" s="39"/>
      <c r="IV872" s="39"/>
      <c r="IW872" s="39"/>
      <c r="IX872" s="39"/>
      <c r="IY872" s="39"/>
      <c r="IZ872" s="39"/>
      <c r="JA872" s="39"/>
      <c r="JB872" s="39"/>
      <c r="JC872" s="39"/>
      <c r="JD872" s="39"/>
      <c r="JE872" s="39"/>
      <c r="JF872" s="39"/>
      <c r="JG872" s="39"/>
      <c r="JH872" s="39"/>
      <c r="JI872" s="39"/>
      <c r="JJ872" s="39"/>
      <c r="JK872" s="39"/>
      <c r="JL872" s="39"/>
      <c r="JM872" s="39"/>
      <c r="JN872" s="39"/>
      <c r="JO872" s="39"/>
      <c r="JP872" s="39"/>
      <c r="JQ872" s="39"/>
      <c r="JR872" s="39"/>
      <c r="JS872" s="39"/>
      <c r="JT872" s="39"/>
      <c r="JU872" s="39"/>
      <c r="JV872" s="39"/>
      <c r="JW872" s="39"/>
      <c r="JX872" s="39"/>
      <c r="JY872" s="39"/>
      <c r="JZ872" s="39"/>
      <c r="KA872" s="39"/>
      <c r="KB872" s="39"/>
      <c r="KC872" s="39"/>
      <c r="KD872" s="39"/>
      <c r="KE872" s="39"/>
      <c r="KF872" s="39"/>
      <c r="KG872" s="39"/>
      <c r="KH872" s="39"/>
      <c r="KI872" s="39"/>
      <c r="KJ872" s="39"/>
      <c r="KK872" s="39"/>
      <c r="KL872" s="39"/>
      <c r="KM872" s="39"/>
      <c r="KN872" s="39"/>
      <c r="KO872" s="39"/>
      <c r="KP872" s="39"/>
      <c r="KQ872" s="39"/>
      <c r="KR872" s="39"/>
      <c r="KS872" s="39"/>
      <c r="KT872" s="39"/>
      <c r="KU872" s="39"/>
      <c r="KV872" s="39"/>
      <c r="KW872" s="39"/>
      <c r="KX872" s="39"/>
      <c r="KY872" s="39"/>
      <c r="KZ872" s="39"/>
      <c r="LA872" s="39"/>
      <c r="LB872" s="39"/>
      <c r="LC872" s="39"/>
      <c r="LD872" s="39"/>
      <c r="LE872" s="39"/>
      <c r="LF872" s="39"/>
      <c r="LG872" s="39"/>
      <c r="LH872" s="39"/>
      <c r="LI872" s="39"/>
      <c r="LJ872" s="39"/>
      <c r="LK872" s="39"/>
      <c r="LL872" s="39"/>
      <c r="LM872" s="39"/>
      <c r="LN872" s="39"/>
      <c r="LO872" s="39"/>
      <c r="LP872" s="39"/>
      <c r="LQ872" s="39"/>
      <c r="LR872" s="39"/>
      <c r="LS872" s="39"/>
      <c r="LT872" s="39"/>
      <c r="LU872" s="39"/>
      <c r="LV872" s="39"/>
      <c r="LW872" s="39"/>
      <c r="LX872" s="39"/>
      <c r="LY872" s="39"/>
      <c r="LZ872" s="39"/>
      <c r="MA872" s="39"/>
      <c r="MB872" s="39"/>
      <c r="MC872" s="39"/>
      <c r="MD872" s="39"/>
      <c r="ME872" s="39"/>
      <c r="MF872" s="39"/>
      <c r="MG872" s="39"/>
      <c r="MH872" s="39"/>
      <c r="MI872" s="39"/>
      <c r="MJ872" s="39"/>
      <c r="MK872" s="39"/>
      <c r="ML872" s="39"/>
      <c r="MM872" s="39"/>
      <c r="MN872" s="39"/>
      <c r="MO872" s="39"/>
      <c r="MP872" s="39"/>
      <c r="MQ872" s="39"/>
      <c r="MR872" s="39"/>
      <c r="MS872" s="39"/>
      <c r="MT872" s="39"/>
      <c r="MU872" s="39"/>
      <c r="MV872" s="39"/>
      <c r="MW872" s="39"/>
      <c r="MX872" s="39"/>
      <c r="MY872" s="39"/>
      <c r="MZ872" s="39"/>
      <c r="NA872" s="39"/>
      <c r="NB872" s="39"/>
      <c r="NC872" s="39"/>
      <c r="ND872" s="39"/>
      <c r="NE872" s="39"/>
      <c r="NF872" s="39"/>
      <c r="NG872" s="39"/>
      <c r="NH872" s="39"/>
      <c r="NI872" s="39"/>
      <c r="NJ872" s="39"/>
      <c r="NK872" s="39"/>
      <c r="NL872" s="39"/>
      <c r="NM872" s="39"/>
      <c r="NN872" s="39"/>
      <c r="NO872" s="39"/>
      <c r="NP872" s="39"/>
      <c r="NQ872" s="39"/>
      <c r="NR872" s="39"/>
      <c r="NS872" s="39"/>
      <c r="NT872" s="39"/>
      <c r="NU872" s="39"/>
      <c r="NV872" s="39"/>
      <c r="NW872" s="39"/>
      <c r="NX872" s="39"/>
      <c r="NY872" s="39"/>
      <c r="NZ872" s="39"/>
      <c r="OA872" s="39"/>
      <c r="OB872" s="39"/>
      <c r="OC872" s="39"/>
      <c r="OD872" s="39"/>
      <c r="OE872" s="39"/>
      <c r="OF872" s="39"/>
      <c r="OG872" s="39"/>
      <c r="OH872" s="39"/>
      <c r="OI872" s="39"/>
      <c r="OJ872" s="39"/>
      <c r="OK872" s="39"/>
      <c r="OL872" s="39"/>
      <c r="OM872" s="39"/>
      <c r="ON872" s="39"/>
      <c r="OO872" s="39"/>
      <c r="OP872" s="39"/>
      <c r="OQ872" s="39"/>
      <c r="OR872" s="39"/>
      <c r="OS872" s="39"/>
      <c r="OT872" s="39"/>
      <c r="OU872" s="39"/>
      <c r="OV872" s="39"/>
      <c r="OW872" s="39"/>
      <c r="OX872" s="39"/>
      <c r="OY872" s="39"/>
      <c r="OZ872" s="39"/>
      <c r="PA872" s="39"/>
      <c r="PB872" s="39"/>
      <c r="PC872" s="39"/>
      <c r="PD872" s="39"/>
      <c r="PE872" s="39"/>
      <c r="PF872" s="39"/>
      <c r="PG872" s="39"/>
      <c r="PH872" s="39"/>
      <c r="PI872" s="39"/>
      <c r="PJ872" s="39"/>
      <c r="PK872" s="39"/>
      <c r="PL872" s="39"/>
      <c r="PM872" s="39"/>
      <c r="PN872" s="39"/>
      <c r="PO872" s="39"/>
      <c r="PP872" s="39"/>
      <c r="PQ872" s="39"/>
      <c r="PR872" s="39"/>
      <c r="PS872" s="39"/>
      <c r="PT872" s="39"/>
      <c r="PU872" s="39"/>
      <c r="PV872" s="39"/>
      <c r="PW872" s="39"/>
      <c r="PX872" s="39"/>
      <c r="PY872" s="39"/>
      <c r="PZ872" s="39"/>
      <c r="QA872" s="39"/>
      <c r="QB872" s="39"/>
      <c r="QC872" s="39"/>
      <c r="QD872" s="39"/>
      <c r="QE872" s="39"/>
      <c r="QF872" s="39"/>
      <c r="QG872" s="39"/>
      <c r="QH872" s="39"/>
      <c r="QI872" s="39"/>
      <c r="QJ872" s="39"/>
      <c r="QK872" s="39"/>
      <c r="QL872" s="39"/>
      <c r="QM872" s="39"/>
      <c r="QN872" s="39"/>
      <c r="QO872" s="39"/>
      <c r="QP872" s="39"/>
      <c r="QQ872" s="39"/>
      <c r="QR872" s="39"/>
      <c r="QS872" s="39"/>
      <c r="QT872" s="39"/>
      <c r="QU872" s="39"/>
      <c r="QV872" s="39"/>
      <c r="QW872" s="39"/>
      <c r="QX872" s="39"/>
      <c r="QY872" s="39"/>
      <c r="QZ872" s="39"/>
      <c r="RA872" s="39"/>
      <c r="RB872" s="39"/>
      <c r="RC872" s="39"/>
      <c r="RD872" s="39"/>
      <c r="RE872" s="39"/>
      <c r="RF872" s="39"/>
      <c r="RG872" s="39"/>
      <c r="RH872" s="39"/>
      <c r="RI872" s="39"/>
      <c r="RJ872" s="39"/>
      <c r="RK872" s="39"/>
      <c r="RL872" s="39"/>
      <c r="RM872" s="39"/>
      <c r="RN872" s="39"/>
      <c r="RO872" s="39"/>
      <c r="RP872" s="39"/>
      <c r="RQ872" s="39"/>
      <c r="RR872" s="39"/>
      <c r="RS872" s="39"/>
      <c r="RT872" s="39"/>
      <c r="RU872" s="39"/>
      <c r="RV872" s="39"/>
      <c r="RW872" s="39"/>
      <c r="RX872" s="39"/>
      <c r="RY872" s="39"/>
      <c r="RZ872" s="39"/>
      <c r="SA872" s="39"/>
      <c r="SB872" s="39"/>
      <c r="SC872" s="39"/>
      <c r="SD872" s="39"/>
      <c r="SE872" s="39"/>
      <c r="SF872" s="39"/>
      <c r="SG872" s="39"/>
      <c r="SH872" s="39"/>
      <c r="SI872" s="39"/>
      <c r="SJ872" s="39"/>
      <c r="SK872" s="39"/>
      <c r="SL872" s="39"/>
      <c r="SM872" s="39"/>
      <c r="SN872" s="39"/>
      <c r="SO872" s="39"/>
      <c r="SP872" s="39"/>
      <c r="SQ872" s="39"/>
      <c r="SR872" s="39"/>
      <c r="SS872" s="39"/>
      <c r="ST872" s="39"/>
      <c r="SU872" s="39"/>
      <c r="SV872" s="39"/>
      <c r="SW872" s="39"/>
      <c r="SX872" s="39"/>
      <c r="SY872" s="39"/>
      <c r="SZ872" s="39"/>
      <c r="TA872" s="39"/>
      <c r="TB872" s="39"/>
      <c r="TC872" s="39"/>
      <c r="TD872" s="39"/>
      <c r="TE872" s="39"/>
      <c r="TF872" s="39"/>
      <c r="TG872" s="39"/>
      <c r="TH872" s="39"/>
      <c r="TI872" s="39"/>
      <c r="TJ872" s="39"/>
      <c r="TK872" s="39"/>
      <c r="TL872" s="39"/>
      <c r="TM872" s="39"/>
      <c r="TN872" s="39"/>
      <c r="TO872" s="39"/>
      <c r="TP872" s="39"/>
      <c r="TQ872" s="39"/>
      <c r="TR872" s="39"/>
      <c r="TS872" s="39"/>
      <c r="TT872" s="39"/>
      <c r="TU872" s="39"/>
      <c r="TV872" s="39"/>
      <c r="TW872" s="39"/>
      <c r="TX872" s="39"/>
      <c r="TY872" s="39"/>
      <c r="TZ872" s="39"/>
      <c r="UA872" s="39"/>
      <c r="UB872" s="39"/>
      <c r="UC872" s="39"/>
      <c r="UD872" s="39"/>
      <c r="UE872" s="39"/>
      <c r="UF872" s="39"/>
      <c r="UG872" s="39"/>
      <c r="UH872" s="39"/>
      <c r="UI872" s="39"/>
      <c r="UJ872" s="39"/>
      <c r="UK872" s="39"/>
      <c r="UL872" s="39"/>
      <c r="UM872" s="39"/>
      <c r="UN872" s="39"/>
      <c r="UO872" s="39"/>
      <c r="UP872" s="39"/>
      <c r="UQ872" s="39"/>
      <c r="UR872" s="39"/>
      <c r="US872" s="39"/>
      <c r="UT872" s="39"/>
      <c r="UU872" s="39"/>
      <c r="UV872" s="39"/>
      <c r="UW872" s="39"/>
      <c r="UX872" s="39"/>
      <c r="UY872" s="39"/>
      <c r="UZ872" s="39"/>
      <c r="VA872" s="39"/>
      <c r="VB872" s="39"/>
      <c r="VC872" s="39"/>
      <c r="VD872" s="39"/>
      <c r="VE872" s="39"/>
      <c r="VF872" s="39"/>
      <c r="VG872" s="39"/>
      <c r="VH872" s="39"/>
      <c r="VI872" s="39"/>
      <c r="VJ872" s="39"/>
      <c r="VK872" s="39"/>
      <c r="VL872" s="39"/>
      <c r="VM872" s="39"/>
      <c r="VN872" s="39"/>
      <c r="VO872" s="39"/>
      <c r="VP872" s="39"/>
      <c r="VQ872" s="39"/>
      <c r="VR872" s="39"/>
      <c r="VS872" s="39"/>
      <c r="VT872" s="39"/>
      <c r="VU872" s="39"/>
      <c r="VV872" s="39"/>
      <c r="VW872" s="39"/>
      <c r="VX872" s="39"/>
      <c r="VY872" s="39"/>
      <c r="VZ872" s="39"/>
      <c r="WA872" s="39"/>
      <c r="WB872" s="39"/>
      <c r="WC872" s="39"/>
      <c r="WD872" s="39"/>
      <c r="WE872" s="39"/>
      <c r="WF872" s="39"/>
      <c r="WG872" s="39"/>
      <c r="WH872" s="39"/>
      <c r="WI872" s="39"/>
      <c r="WJ872" s="39"/>
      <c r="WK872" s="39"/>
      <c r="WL872" s="39"/>
      <c r="WM872" s="39"/>
      <c r="WN872" s="39"/>
      <c r="WO872" s="39"/>
      <c r="WP872" s="39"/>
      <c r="WQ872" s="39"/>
      <c r="WR872" s="39"/>
      <c r="WS872" s="39"/>
      <c r="WT872" s="39"/>
      <c r="WU872" s="39"/>
      <c r="WV872" s="39"/>
      <c r="WW872" s="39"/>
      <c r="WX872" s="39"/>
      <c r="WY872" s="39"/>
      <c r="WZ872" s="39"/>
      <c r="XA872" s="39"/>
      <c r="XB872" s="39"/>
      <c r="XC872" s="39"/>
      <c r="XD872" s="39"/>
      <c r="XE872" s="39"/>
      <c r="XF872" s="39"/>
      <c r="XG872" s="39"/>
      <c r="XH872" s="39"/>
      <c r="XI872" s="39"/>
      <c r="XJ872" s="39"/>
      <c r="XK872" s="39"/>
      <c r="XL872" s="39"/>
      <c r="XM872" s="39"/>
      <c r="XN872" s="39"/>
      <c r="XO872" s="39"/>
      <c r="XP872" s="39"/>
      <c r="XQ872" s="39"/>
      <c r="XR872" s="39"/>
      <c r="XS872" s="39"/>
      <c r="XT872" s="39"/>
      <c r="XU872" s="39"/>
      <c r="XV872" s="39"/>
      <c r="XW872" s="39"/>
      <c r="XX872" s="39"/>
      <c r="XY872" s="39"/>
      <c r="XZ872" s="39"/>
      <c r="YA872" s="39"/>
      <c r="YB872" s="39"/>
      <c r="YC872" s="39"/>
      <c r="YD872" s="39"/>
      <c r="YE872" s="39"/>
      <c r="YF872" s="39"/>
      <c r="YG872" s="39"/>
      <c r="YH872" s="39"/>
      <c r="YI872" s="39"/>
      <c r="YJ872" s="39"/>
      <c r="YK872" s="39"/>
      <c r="YL872" s="39"/>
      <c r="YM872" s="39"/>
      <c r="YN872" s="39"/>
      <c r="YO872" s="39"/>
      <c r="YP872" s="39"/>
      <c r="YQ872" s="39"/>
      <c r="YR872" s="39"/>
      <c r="YS872" s="39"/>
      <c r="YT872" s="39"/>
      <c r="YU872" s="39"/>
      <c r="YV872" s="39"/>
      <c r="YW872" s="39"/>
      <c r="YX872" s="39"/>
      <c r="YY872" s="39"/>
      <c r="YZ872" s="39"/>
      <c r="ZA872" s="39"/>
      <c r="ZB872" s="39"/>
      <c r="ZC872" s="39"/>
      <c r="ZD872" s="39"/>
      <c r="ZE872" s="39"/>
      <c r="ZF872" s="39"/>
      <c r="ZG872" s="39"/>
      <c r="ZH872" s="39"/>
      <c r="ZI872" s="39"/>
      <c r="ZJ872" s="39"/>
      <c r="ZK872" s="39"/>
      <c r="ZL872" s="39"/>
      <c r="ZM872" s="39"/>
      <c r="ZN872" s="39"/>
      <c r="ZO872" s="39"/>
      <c r="ZP872" s="39"/>
      <c r="ZQ872" s="39"/>
      <c r="ZR872" s="39"/>
      <c r="ZS872" s="39"/>
      <c r="ZT872" s="39"/>
      <c r="ZU872" s="39"/>
      <c r="ZV872" s="39"/>
      <c r="ZW872" s="39"/>
      <c r="ZX872" s="39"/>
      <c r="ZY872" s="39"/>
      <c r="ZZ872" s="39"/>
      <c r="AAA872" s="39"/>
      <c r="AAB872" s="39"/>
      <c r="AAC872" s="39"/>
      <c r="AAD872" s="39"/>
      <c r="AAE872" s="39"/>
      <c r="AAF872" s="39"/>
      <c r="AAG872" s="39"/>
      <c r="AAH872" s="39"/>
      <c r="AAI872" s="39"/>
      <c r="AAJ872" s="39"/>
      <c r="AAK872" s="39"/>
      <c r="AAL872" s="39"/>
      <c r="AAM872" s="39"/>
      <c r="AAN872" s="39"/>
      <c r="AAO872" s="39"/>
      <c r="AAP872" s="39"/>
      <c r="AAQ872" s="39"/>
      <c r="AAR872" s="39"/>
      <c r="AAS872" s="39"/>
      <c r="AAT872" s="39"/>
      <c r="AAU872" s="39"/>
      <c r="AAV872" s="39"/>
      <c r="AAW872" s="39"/>
      <c r="AAX872" s="39"/>
      <c r="AAY872" s="39"/>
      <c r="AAZ872" s="39"/>
      <c r="ABA872" s="39"/>
      <c r="ABB872" s="39"/>
      <c r="ABC872" s="39"/>
      <c r="ABD872" s="39"/>
      <c r="ABE872" s="39"/>
      <c r="ABF872" s="39"/>
      <c r="ABG872" s="39"/>
      <c r="ABH872" s="39"/>
      <c r="ABI872" s="39"/>
      <c r="ABJ872" s="39"/>
      <c r="ABK872" s="39"/>
      <c r="ABL872" s="39"/>
      <c r="ABM872" s="39"/>
      <c r="ABN872" s="39"/>
      <c r="ABO872" s="39"/>
      <c r="ABP872" s="39"/>
      <c r="ABQ872" s="39"/>
      <c r="ABR872" s="39"/>
      <c r="ABS872" s="39"/>
      <c r="ABT872" s="39"/>
      <c r="ABU872" s="39"/>
      <c r="ABV872" s="39"/>
      <c r="ABW872" s="39"/>
      <c r="ABX872" s="39"/>
      <c r="ABY872" s="39"/>
      <c r="ABZ872" s="39"/>
      <c r="ACA872" s="39"/>
      <c r="ACB872" s="39"/>
      <c r="ACC872" s="39"/>
      <c r="ACD872" s="39"/>
      <c r="ACE872" s="39"/>
      <c r="ACF872" s="39"/>
      <c r="ACG872" s="39"/>
      <c r="ACH872" s="39"/>
      <c r="ACI872" s="39"/>
      <c r="ACJ872" s="39"/>
      <c r="ACK872" s="39"/>
      <c r="ACL872" s="39"/>
      <c r="ACM872" s="39"/>
      <c r="ACN872" s="39"/>
      <c r="ACO872" s="39"/>
      <c r="ACP872" s="39"/>
      <c r="ACQ872" s="39"/>
      <c r="ACR872" s="39"/>
      <c r="ACS872" s="39"/>
      <c r="ACT872" s="39"/>
      <c r="ACU872" s="39"/>
      <c r="ACV872" s="39"/>
      <c r="ACW872" s="39"/>
      <c r="ACX872" s="39"/>
      <c r="ACY872" s="39"/>
      <c r="ACZ872" s="39"/>
      <c r="ADA872" s="39"/>
      <c r="ADB872" s="39"/>
      <c r="ADC872" s="39"/>
      <c r="ADD872" s="39"/>
      <c r="ADE872" s="39"/>
      <c r="ADF872" s="39"/>
      <c r="ADG872" s="39"/>
      <c r="ADH872" s="39"/>
      <c r="ADI872" s="39"/>
      <c r="ADJ872" s="39"/>
      <c r="ADK872" s="39"/>
      <c r="ADL872" s="39"/>
      <c r="ADM872" s="39"/>
      <c r="ADN872" s="39"/>
      <c r="ADO872" s="39"/>
      <c r="ADP872" s="39"/>
      <c r="ADQ872" s="39"/>
      <c r="ADR872" s="39"/>
      <c r="ADS872" s="39"/>
      <c r="ADT872" s="39"/>
      <c r="ADU872" s="39"/>
      <c r="ADV872" s="39"/>
      <c r="ADW872" s="39"/>
      <c r="ADX872" s="39"/>
      <c r="ADY872" s="39"/>
      <c r="ADZ872" s="39"/>
      <c r="AEA872" s="39"/>
      <c r="AEB872" s="39"/>
      <c r="AEC872" s="39"/>
      <c r="AED872" s="39"/>
      <c r="AEE872" s="39"/>
      <c r="AEF872" s="39"/>
      <c r="AEG872" s="39"/>
      <c r="AEH872" s="39"/>
      <c r="AEI872" s="39"/>
      <c r="AEJ872" s="39"/>
      <c r="AEK872" s="39"/>
      <c r="AEL872" s="39"/>
      <c r="AEM872" s="39"/>
      <c r="AEN872" s="39"/>
      <c r="AEO872" s="39"/>
      <c r="AEP872" s="39"/>
      <c r="AEQ872" s="39"/>
      <c r="AER872" s="39"/>
      <c r="AES872" s="39"/>
      <c r="AET872" s="39"/>
      <c r="AEU872" s="39"/>
      <c r="AEV872" s="39"/>
      <c r="AEW872" s="39"/>
      <c r="AEX872" s="39"/>
      <c r="AEY872" s="39"/>
      <c r="AEZ872" s="39"/>
      <c r="AFA872" s="39"/>
      <c r="AFB872" s="39"/>
      <c r="AFC872" s="39"/>
      <c r="AFD872" s="39"/>
      <c r="AFE872" s="39"/>
      <c r="AFF872" s="39"/>
      <c r="AFG872" s="39"/>
      <c r="AFH872" s="39"/>
      <c r="AFI872" s="39"/>
      <c r="AFJ872" s="39"/>
      <c r="AFK872" s="39"/>
      <c r="AFL872" s="39"/>
      <c r="AFM872" s="39"/>
      <c r="AFN872" s="39"/>
      <c r="AFO872" s="39"/>
      <c r="AFP872" s="39"/>
      <c r="AFQ872" s="39"/>
      <c r="AFR872" s="39"/>
      <c r="AFS872" s="39"/>
      <c r="AFT872" s="39"/>
      <c r="AFU872" s="39"/>
      <c r="AFV872" s="39"/>
      <c r="AFW872" s="39"/>
      <c r="AFX872" s="39"/>
      <c r="AFY872" s="39"/>
      <c r="AFZ872" s="39"/>
      <c r="AGA872" s="39"/>
      <c r="AGB872" s="39"/>
      <c r="AGC872" s="39"/>
      <c r="AGD872" s="39"/>
      <c r="AGE872" s="39"/>
      <c r="AGF872" s="39"/>
      <c r="AGG872" s="39"/>
      <c r="AGH872" s="39"/>
      <c r="AGI872" s="39"/>
      <c r="AGJ872" s="39"/>
      <c r="AGK872" s="39"/>
      <c r="AGL872" s="39"/>
      <c r="AGM872" s="39"/>
      <c r="AGN872" s="39"/>
      <c r="AGO872" s="39"/>
      <c r="AGP872" s="39"/>
      <c r="AGQ872" s="39"/>
      <c r="AGR872" s="39"/>
      <c r="AGS872" s="39"/>
      <c r="AGT872" s="39"/>
      <c r="AGU872" s="39"/>
      <c r="AGV872" s="39"/>
      <c r="AGW872" s="39"/>
      <c r="AGX872" s="39"/>
      <c r="AGY872" s="39"/>
      <c r="AGZ872" s="39"/>
      <c r="AHA872" s="39"/>
      <c r="AHB872" s="39"/>
      <c r="AHC872" s="39"/>
      <c r="AHD872" s="39"/>
      <c r="AHE872" s="39"/>
      <c r="AHF872" s="39"/>
      <c r="AHG872" s="39"/>
      <c r="AHH872" s="39"/>
      <c r="AHI872" s="39"/>
      <c r="AHJ872" s="39"/>
      <c r="AHK872" s="39"/>
      <c r="AHL872" s="39"/>
      <c r="AHM872" s="39"/>
      <c r="AHN872" s="39"/>
      <c r="AHO872" s="39"/>
      <c r="AHP872" s="39"/>
      <c r="AHQ872" s="39"/>
      <c r="AHR872" s="39"/>
      <c r="AHS872" s="39"/>
      <c r="AHT872" s="39"/>
      <c r="AHU872" s="39"/>
      <c r="AHV872" s="39"/>
      <c r="AHW872" s="39"/>
      <c r="AHX872" s="39"/>
      <c r="AHY872" s="39"/>
      <c r="AHZ872" s="39"/>
      <c r="AIA872" s="39"/>
      <c r="AIB872" s="39"/>
      <c r="AIC872" s="39"/>
      <c r="AID872" s="39"/>
      <c r="AIE872" s="39"/>
      <c r="AIF872" s="39"/>
      <c r="AIG872" s="39"/>
      <c r="AIH872" s="39"/>
      <c r="AII872" s="39"/>
      <c r="AIJ872" s="39"/>
      <c r="AIK872" s="39"/>
      <c r="AIL872" s="39"/>
      <c r="AIM872" s="39"/>
      <c r="AIN872" s="39"/>
      <c r="AIO872" s="39"/>
      <c r="AIP872" s="39"/>
      <c r="AIQ872" s="39"/>
      <c r="AIR872" s="39"/>
      <c r="AIS872" s="39"/>
      <c r="AIT872" s="39"/>
      <c r="AIU872" s="39"/>
      <c r="AIV872" s="39"/>
      <c r="AIW872" s="39"/>
      <c r="AIX872" s="39"/>
      <c r="AIY872" s="39"/>
      <c r="AIZ872" s="39"/>
      <c r="AJA872" s="39"/>
      <c r="AJB872" s="39"/>
      <c r="AJC872" s="39"/>
      <c r="AJD872" s="39"/>
      <c r="AJE872" s="39"/>
      <c r="AJF872" s="39"/>
      <c r="AJG872" s="39"/>
      <c r="AJH872" s="39"/>
      <c r="AJI872" s="39"/>
      <c r="AJJ872" s="39"/>
      <c r="AJK872" s="39"/>
      <c r="AJL872" s="39"/>
      <c r="AJM872" s="39"/>
      <c r="AJN872" s="39"/>
      <c r="AJO872" s="39"/>
      <c r="AJP872" s="39"/>
      <c r="AJQ872" s="39"/>
      <c r="AJR872" s="39"/>
      <c r="AJS872" s="39"/>
      <c r="AJT872" s="39"/>
      <c r="AJU872" s="39"/>
      <c r="AJV872" s="39"/>
      <c r="AJW872" s="39"/>
      <c r="AJX872" s="39"/>
      <c r="AJY872" s="39"/>
      <c r="AJZ872" s="39"/>
      <c r="AKA872" s="39"/>
      <c r="AKB872" s="39"/>
      <c r="AKC872" s="39"/>
      <c r="AKD872" s="39"/>
      <c r="AKE872" s="39"/>
      <c r="AKF872" s="39"/>
      <c r="AKG872" s="39"/>
      <c r="AKH872" s="39"/>
      <c r="AKI872" s="39"/>
      <c r="AKJ872" s="39"/>
      <c r="AKK872" s="39"/>
      <c r="AKL872" s="39"/>
      <c r="AKM872" s="39"/>
      <c r="AKN872" s="39"/>
      <c r="AKO872" s="39"/>
      <c r="AKP872" s="39"/>
      <c r="AKQ872" s="39"/>
      <c r="AKR872" s="39"/>
      <c r="AKS872" s="39"/>
      <c r="AKT872" s="39"/>
      <c r="AKU872" s="39"/>
      <c r="AKV872" s="39"/>
      <c r="AKW872" s="39"/>
      <c r="AKX872" s="39"/>
      <c r="AKY872" s="39"/>
      <c r="AKZ872" s="39"/>
      <c r="ALA872" s="39"/>
      <c r="ALB872" s="39"/>
      <c r="ALC872" s="39"/>
      <c r="ALD872" s="39"/>
      <c r="ALE872" s="39"/>
      <c r="ALF872" s="39"/>
      <c r="ALG872" s="39"/>
      <c r="ALH872" s="39"/>
      <c r="ALI872" s="39"/>
      <c r="ALJ872" s="39"/>
      <c r="ALK872" s="39"/>
      <c r="ALL872" s="39"/>
      <c r="ALM872" s="39"/>
      <c r="ALN872" s="39"/>
      <c r="ALO872" s="39"/>
      <c r="ALP872" s="39"/>
      <c r="ALQ872" s="39"/>
      <c r="ALR872" s="39"/>
      <c r="ALS872" s="39"/>
      <c r="ALT872" s="39"/>
      <c r="ALU872" s="39"/>
      <c r="ALV872" s="39"/>
      <c r="ALW872" s="39"/>
      <c r="ALX872" s="39"/>
      <c r="ALY872" s="39"/>
      <c r="ALZ872" s="39"/>
      <c r="AMA872" s="39"/>
      <c r="AMB872" s="39"/>
      <c r="AMC872" s="39"/>
      <c r="AMD872" s="39"/>
      <c r="AME872" s="39"/>
      <c r="AMF872" s="39"/>
      <c r="AMG872" s="39"/>
      <c r="AMH872" s="39"/>
      <c r="AMI872" s="39"/>
      <c r="AMJ872" s="39"/>
      <c r="AMK872" s="39"/>
      <c r="AML872" s="39"/>
      <c r="AMM872" s="39"/>
      <c r="AMN872" s="39"/>
      <c r="AMO872" s="39"/>
      <c r="AMP872" s="39"/>
      <c r="AMQ872" s="39"/>
      <c r="AMR872" s="39"/>
      <c r="AMS872" s="39"/>
      <c r="AMT872" s="39"/>
      <c r="AMU872" s="39"/>
      <c r="AMV872" s="39"/>
      <c r="AMW872" s="39"/>
      <c r="AMX872" s="39"/>
      <c r="AMY872" s="39"/>
      <c r="AMZ872" s="39"/>
      <c r="ANA872" s="39"/>
      <c r="ANB872" s="39"/>
      <c r="ANC872" s="39"/>
      <c r="AND872" s="39"/>
      <c r="ANE872" s="39"/>
      <c r="ANF872" s="39"/>
      <c r="ANG872" s="39"/>
      <c r="ANH872" s="39"/>
      <c r="ANI872" s="39"/>
      <c r="ANJ872" s="39"/>
      <c r="ANK872" s="39"/>
      <c r="ANL872" s="39"/>
      <c r="ANM872" s="39"/>
      <c r="ANN872" s="39"/>
      <c r="ANO872" s="39"/>
      <c r="ANP872" s="39"/>
      <c r="ANQ872" s="39"/>
      <c r="ANR872" s="39"/>
      <c r="ANS872" s="39"/>
      <c r="ANT872" s="39"/>
      <c r="ANU872" s="39"/>
      <c r="ANV872" s="39"/>
      <c r="ANW872" s="39"/>
      <c r="ANX872" s="39"/>
      <c r="ANY872" s="39"/>
      <c r="ANZ872" s="39"/>
      <c r="AOA872" s="39"/>
      <c r="AOB872" s="39"/>
      <c r="AOC872" s="39"/>
      <c r="AOD872" s="39"/>
      <c r="AOE872" s="39"/>
      <c r="AOF872" s="39"/>
      <c r="AOG872" s="39"/>
      <c r="AOH872" s="39"/>
      <c r="AOI872" s="39"/>
      <c r="AOJ872" s="39"/>
      <c r="AOK872" s="39"/>
      <c r="AOL872" s="39"/>
      <c r="AOM872" s="39"/>
      <c r="AON872" s="39"/>
      <c r="AOO872" s="39"/>
      <c r="AOP872" s="39"/>
      <c r="AOQ872" s="39"/>
      <c r="AOR872" s="39"/>
      <c r="AOS872" s="39"/>
      <c r="AOT872" s="39"/>
      <c r="AOU872" s="39"/>
      <c r="AOV872" s="39"/>
      <c r="AOW872" s="39"/>
      <c r="AOX872" s="39"/>
      <c r="AOY872" s="39"/>
      <c r="AOZ872" s="39"/>
      <c r="APA872" s="39"/>
      <c r="APB872" s="39"/>
      <c r="APC872" s="39"/>
      <c r="APD872" s="39"/>
      <c r="APE872" s="39"/>
      <c r="APF872" s="39"/>
      <c r="APG872" s="39"/>
      <c r="APH872" s="39"/>
      <c r="API872" s="39"/>
      <c r="APJ872" s="39"/>
      <c r="APK872" s="39"/>
      <c r="APL872" s="39"/>
      <c r="APM872" s="39"/>
      <c r="APN872" s="39"/>
      <c r="APO872" s="39"/>
      <c r="APP872" s="39"/>
      <c r="APQ872" s="39"/>
      <c r="APR872" s="39"/>
      <c r="APS872" s="39"/>
      <c r="APT872" s="39"/>
      <c r="APU872" s="39"/>
      <c r="APV872" s="39"/>
      <c r="APW872" s="39"/>
      <c r="APX872" s="39"/>
      <c r="APY872" s="39"/>
      <c r="APZ872" s="39"/>
      <c r="AQA872" s="39"/>
      <c r="AQB872" s="39"/>
      <c r="AQC872" s="39"/>
      <c r="AQD872" s="39"/>
      <c r="AQE872" s="39"/>
      <c r="AQF872" s="39"/>
      <c r="AQG872" s="39"/>
      <c r="AQH872" s="39"/>
      <c r="AQI872" s="39"/>
      <c r="AQJ872" s="39"/>
      <c r="AQK872" s="39"/>
      <c r="AQL872" s="39"/>
      <c r="AQM872" s="39"/>
      <c r="AQN872" s="39"/>
      <c r="AQO872" s="39"/>
      <c r="AQP872" s="39"/>
      <c r="AQQ872" s="39"/>
      <c r="AQR872" s="39"/>
      <c r="AQS872" s="39"/>
      <c r="AQT872" s="39"/>
      <c r="AQU872" s="39"/>
      <c r="AQV872" s="39"/>
      <c r="AQW872" s="39"/>
      <c r="AQX872" s="39"/>
      <c r="AQY872" s="39"/>
      <c r="AQZ872" s="39"/>
      <c r="ARA872" s="39"/>
      <c r="ARB872" s="39"/>
      <c r="ARC872" s="39"/>
      <c r="ARD872" s="39"/>
      <c r="ARE872" s="39"/>
      <c r="ARF872" s="39"/>
      <c r="ARG872" s="39"/>
      <c r="ARH872" s="39"/>
      <c r="ARI872" s="39"/>
      <c r="ARJ872" s="39"/>
      <c r="ARK872" s="39"/>
      <c r="ARL872" s="39"/>
      <c r="ARM872" s="39"/>
      <c r="ARN872" s="39"/>
      <c r="ARO872" s="39"/>
      <c r="ARP872" s="39"/>
      <c r="ARQ872" s="39"/>
      <c r="ARR872" s="39"/>
      <c r="ARS872" s="39"/>
      <c r="ART872" s="39"/>
      <c r="ARU872" s="39"/>
      <c r="ARV872" s="39"/>
      <c r="ARW872" s="39"/>
      <c r="ARX872" s="39"/>
      <c r="ARY872" s="39"/>
      <c r="ARZ872" s="39"/>
      <c r="ASA872" s="39"/>
      <c r="ASB872" s="39"/>
      <c r="ASC872" s="39"/>
      <c r="ASD872" s="39"/>
      <c r="ASE872" s="39"/>
      <c r="ASF872" s="39"/>
      <c r="ASG872" s="39"/>
      <c r="ASH872" s="39"/>
      <c r="ASI872" s="39"/>
      <c r="ASJ872" s="39"/>
      <c r="ASK872" s="39"/>
      <c r="ASL872" s="39"/>
      <c r="ASM872" s="39"/>
      <c r="ASN872" s="39"/>
      <c r="ASO872" s="39"/>
      <c r="ASP872" s="39"/>
      <c r="ASQ872" s="39"/>
      <c r="ASR872" s="39"/>
      <c r="ASS872" s="39"/>
      <c r="AST872" s="39"/>
      <c r="ASU872" s="39"/>
      <c r="ASV872" s="39"/>
      <c r="ASW872" s="39"/>
      <c r="ASX872" s="39"/>
      <c r="ASY872" s="39"/>
      <c r="ASZ872" s="39"/>
      <c r="ATA872" s="39"/>
      <c r="ATB872" s="39"/>
      <c r="ATC872" s="39"/>
      <c r="ATD872" s="39"/>
      <c r="ATE872" s="39"/>
      <c r="ATF872" s="39"/>
      <c r="ATG872" s="39"/>
      <c r="ATH872" s="39"/>
      <c r="ATI872" s="39"/>
      <c r="ATJ872" s="39"/>
      <c r="ATK872" s="39"/>
      <c r="ATL872" s="39"/>
      <c r="ATM872" s="39"/>
      <c r="ATN872" s="39"/>
      <c r="ATO872" s="39"/>
      <c r="ATP872" s="39"/>
      <c r="ATQ872" s="39"/>
      <c r="ATR872" s="39"/>
      <c r="ATS872" s="39"/>
      <c r="ATT872" s="39"/>
      <c r="ATU872" s="39"/>
      <c r="ATV872" s="39"/>
      <c r="ATW872" s="39"/>
      <c r="ATX872" s="39"/>
      <c r="ATY872" s="39"/>
      <c r="ATZ872" s="39"/>
      <c r="AUA872" s="39"/>
      <c r="AUB872" s="39"/>
      <c r="AUC872" s="39"/>
      <c r="AUD872" s="39"/>
      <c r="AUE872" s="39"/>
      <c r="AUF872" s="39"/>
      <c r="AUG872" s="39"/>
      <c r="AUH872" s="39"/>
      <c r="AUI872" s="39"/>
      <c r="AUJ872" s="39"/>
      <c r="AUK872" s="39"/>
      <c r="AUL872" s="39"/>
      <c r="AUM872" s="39"/>
      <c r="AUN872" s="39"/>
      <c r="AUO872" s="39"/>
      <c r="AUP872" s="39"/>
      <c r="AUQ872" s="39"/>
      <c r="AUR872" s="39"/>
      <c r="AUS872" s="39"/>
      <c r="AUT872" s="39"/>
      <c r="AUU872" s="39"/>
      <c r="AUV872" s="39"/>
      <c r="AUW872" s="39"/>
      <c r="AUX872" s="39"/>
      <c r="AUY872" s="39"/>
      <c r="AUZ872" s="39"/>
      <c r="AVA872" s="39"/>
      <c r="AVB872" s="39"/>
      <c r="AVC872" s="39"/>
      <c r="AVD872" s="39"/>
      <c r="AVE872" s="39"/>
      <c r="AVF872" s="39"/>
      <c r="AVG872" s="39"/>
      <c r="AVH872" s="39"/>
      <c r="AVI872" s="39"/>
      <c r="AVJ872" s="39"/>
      <c r="AVK872" s="39"/>
      <c r="AVL872" s="39"/>
      <c r="AVM872" s="39"/>
      <c r="AVN872" s="39"/>
      <c r="AVO872" s="39"/>
      <c r="AVP872" s="39"/>
      <c r="AVQ872" s="39"/>
      <c r="AVR872" s="39"/>
      <c r="AVS872" s="39"/>
      <c r="AVT872" s="39"/>
      <c r="AVU872" s="39"/>
      <c r="AVV872" s="39"/>
      <c r="AVW872" s="39"/>
      <c r="AVX872" s="39"/>
      <c r="AVY872" s="39"/>
      <c r="AVZ872" s="39"/>
      <c r="AWA872" s="39"/>
      <c r="AWB872" s="39"/>
      <c r="AWC872" s="39"/>
      <c r="AWD872" s="39"/>
      <c r="AWE872" s="39"/>
      <c r="AWF872" s="39"/>
      <c r="AWG872" s="39"/>
      <c r="AWH872" s="39"/>
      <c r="AWI872" s="39"/>
      <c r="AWJ872" s="39"/>
      <c r="AWK872" s="39"/>
      <c r="AWL872" s="39"/>
      <c r="AWM872" s="39"/>
      <c r="AWN872" s="39"/>
      <c r="AWO872" s="39"/>
      <c r="AWP872" s="39"/>
      <c r="AWQ872" s="39"/>
      <c r="AWR872" s="39"/>
      <c r="AWS872" s="39"/>
      <c r="AWT872" s="39"/>
      <c r="AWU872" s="39"/>
      <c r="AWV872" s="39"/>
      <c r="AWW872" s="39"/>
      <c r="AWX872" s="39"/>
      <c r="AWY872" s="39"/>
      <c r="AWZ872" s="39"/>
      <c r="AXA872" s="39"/>
      <c r="AXB872" s="39"/>
      <c r="AXC872" s="39"/>
      <c r="AXD872" s="39"/>
      <c r="AXE872" s="39"/>
      <c r="AXF872" s="39"/>
      <c r="AXG872" s="39"/>
      <c r="AXH872" s="39"/>
      <c r="AXI872" s="39"/>
      <c r="AXJ872" s="39"/>
      <c r="AXK872" s="39"/>
      <c r="AXL872" s="39"/>
      <c r="AXM872" s="39"/>
      <c r="AXN872" s="39"/>
      <c r="AXO872" s="39"/>
      <c r="AXP872" s="39"/>
      <c r="AXQ872" s="39"/>
      <c r="AXR872" s="39"/>
      <c r="AXS872" s="39"/>
      <c r="AXT872" s="39"/>
      <c r="AXU872" s="39"/>
      <c r="AXV872" s="39"/>
      <c r="AXW872" s="39"/>
      <c r="AXX872" s="39"/>
      <c r="AXY872" s="39"/>
      <c r="AXZ872" s="39"/>
      <c r="AYA872" s="39"/>
      <c r="AYB872" s="39"/>
      <c r="AYC872" s="39"/>
      <c r="AYD872" s="39"/>
      <c r="AYE872" s="39"/>
      <c r="AYF872" s="39"/>
      <c r="AYG872" s="39"/>
      <c r="AYH872" s="39"/>
      <c r="AYI872" s="39"/>
      <c r="AYJ872" s="39"/>
      <c r="AYK872" s="39"/>
      <c r="AYL872" s="39"/>
      <c r="AYM872" s="39"/>
      <c r="AYN872" s="39"/>
      <c r="AYO872" s="39"/>
      <c r="AYP872" s="39"/>
      <c r="AYQ872" s="39"/>
      <c r="AYR872" s="39"/>
      <c r="AYS872" s="39"/>
      <c r="AYT872" s="39"/>
      <c r="AYU872" s="39"/>
      <c r="AYV872" s="39"/>
      <c r="AYW872" s="39"/>
      <c r="AYX872" s="39"/>
      <c r="AYY872" s="39"/>
      <c r="AYZ872" s="39"/>
      <c r="AZA872" s="39"/>
      <c r="AZB872" s="39"/>
      <c r="AZC872" s="39"/>
      <c r="AZD872" s="39"/>
      <c r="AZE872" s="39"/>
      <c r="AZF872" s="39"/>
      <c r="AZG872" s="39"/>
      <c r="AZH872" s="39"/>
      <c r="AZI872" s="39"/>
      <c r="AZJ872" s="39"/>
      <c r="AZK872" s="39"/>
      <c r="AZL872" s="39"/>
      <c r="AZM872" s="39"/>
      <c r="AZN872" s="39"/>
      <c r="AZO872" s="39"/>
      <c r="AZP872" s="39"/>
      <c r="AZQ872" s="39"/>
      <c r="AZR872" s="39"/>
      <c r="AZS872" s="39"/>
      <c r="AZT872" s="39"/>
      <c r="AZU872" s="39"/>
      <c r="AZV872" s="39"/>
      <c r="AZW872" s="39"/>
      <c r="AZX872" s="39"/>
      <c r="AZY872" s="39"/>
      <c r="AZZ872" s="39"/>
      <c r="BAA872" s="39"/>
      <c r="BAB872" s="39"/>
      <c r="BAC872" s="39"/>
      <c r="BAD872" s="39"/>
      <c r="BAE872" s="39"/>
      <c r="BAF872" s="39"/>
      <c r="BAG872" s="39"/>
      <c r="BAH872" s="39"/>
      <c r="BAI872" s="39"/>
      <c r="BAJ872" s="39"/>
      <c r="BAK872" s="39"/>
      <c r="BAL872" s="39"/>
      <c r="BAM872" s="39"/>
      <c r="BAN872" s="39"/>
      <c r="BAO872" s="39"/>
      <c r="BAP872" s="39"/>
      <c r="BAQ872" s="39"/>
      <c r="BAR872" s="39"/>
      <c r="BAS872" s="39"/>
      <c r="BAT872" s="39"/>
      <c r="BAU872" s="39"/>
      <c r="BAV872" s="39"/>
      <c r="BAW872" s="39"/>
      <c r="BAX872" s="39"/>
      <c r="BAY872" s="39"/>
      <c r="BAZ872" s="39"/>
      <c r="BBA872" s="39"/>
      <c r="BBB872" s="39"/>
      <c r="BBC872" s="39"/>
      <c r="BBD872" s="39"/>
      <c r="BBE872" s="39"/>
      <c r="BBF872" s="39"/>
      <c r="BBG872" s="39"/>
      <c r="BBH872" s="39"/>
      <c r="BBI872" s="39"/>
      <c r="BBJ872" s="39"/>
      <c r="BBK872" s="39"/>
      <c r="BBL872" s="39"/>
      <c r="BBM872" s="39"/>
      <c r="BBN872" s="39"/>
      <c r="BBO872" s="39"/>
      <c r="BBP872" s="39"/>
      <c r="BBQ872" s="39"/>
      <c r="BBR872" s="39"/>
      <c r="BBS872" s="39"/>
      <c r="BBT872" s="39"/>
      <c r="BBU872" s="39"/>
      <c r="BBV872" s="39"/>
      <c r="BBW872" s="39"/>
      <c r="BBX872" s="39"/>
      <c r="BBY872" s="39"/>
      <c r="BBZ872" s="39"/>
      <c r="BCA872" s="39"/>
      <c r="BCB872" s="39"/>
      <c r="BCC872" s="39"/>
      <c r="BCD872" s="39"/>
      <c r="BCE872" s="39"/>
      <c r="BCF872" s="39"/>
      <c r="BCG872" s="39"/>
      <c r="BCH872" s="39"/>
      <c r="BCI872" s="39"/>
      <c r="BCJ872" s="39"/>
      <c r="BCK872" s="39"/>
      <c r="BCL872" s="39"/>
      <c r="BCM872" s="39"/>
      <c r="BCN872" s="39"/>
      <c r="BCO872" s="39"/>
      <c r="BCP872" s="39"/>
      <c r="BCQ872" s="39"/>
      <c r="BCR872" s="39"/>
      <c r="BCS872" s="39"/>
      <c r="BCT872" s="39"/>
      <c r="BCU872" s="39"/>
      <c r="BCV872" s="39"/>
      <c r="BCW872" s="39"/>
      <c r="BCX872" s="39"/>
      <c r="BCY872" s="39"/>
      <c r="BCZ872" s="39"/>
      <c r="BDA872" s="39"/>
      <c r="BDB872" s="39"/>
      <c r="BDC872" s="39"/>
      <c r="BDD872" s="39"/>
      <c r="BDE872" s="39"/>
      <c r="BDF872" s="39"/>
      <c r="BDG872" s="39"/>
      <c r="BDH872" s="39"/>
      <c r="BDI872" s="39"/>
      <c r="BDJ872" s="39"/>
      <c r="BDK872" s="39"/>
      <c r="BDL872" s="39"/>
      <c r="BDM872" s="39"/>
      <c r="BDN872" s="39"/>
      <c r="BDO872" s="39"/>
      <c r="BDP872" s="39"/>
      <c r="BDQ872" s="39"/>
      <c r="BDR872" s="39"/>
      <c r="BDS872" s="39"/>
      <c r="BDT872" s="39"/>
      <c r="BDU872" s="39"/>
      <c r="BDV872" s="39"/>
      <c r="BDW872" s="39"/>
      <c r="BDX872" s="39"/>
      <c r="BDY872" s="39"/>
      <c r="BDZ872" s="39"/>
      <c r="BEA872" s="39"/>
      <c r="BEB872" s="39"/>
      <c r="BEC872" s="39"/>
      <c r="BED872" s="39"/>
      <c r="BEE872" s="39"/>
      <c r="BEF872" s="39"/>
      <c r="BEG872" s="39"/>
      <c r="BEH872" s="39"/>
      <c r="BEI872" s="39"/>
      <c r="BEJ872" s="39"/>
      <c r="BEK872" s="39"/>
      <c r="BEL872" s="39"/>
      <c r="BEM872" s="39"/>
      <c r="BEN872" s="39"/>
      <c r="BEO872" s="39"/>
      <c r="BEP872" s="39"/>
      <c r="BEQ872" s="39"/>
      <c r="BER872" s="39"/>
      <c r="BES872" s="39"/>
      <c r="BET872" s="39"/>
      <c r="BEU872" s="39"/>
      <c r="BEV872" s="39"/>
      <c r="BEW872" s="39"/>
      <c r="BEX872" s="39"/>
      <c r="BEY872" s="39"/>
      <c r="BEZ872" s="39"/>
      <c r="BFA872" s="39"/>
      <c r="BFB872" s="39"/>
      <c r="BFC872" s="39"/>
      <c r="BFD872" s="39"/>
      <c r="BFE872" s="39"/>
      <c r="BFF872" s="39"/>
      <c r="BFG872" s="39"/>
      <c r="BFH872" s="39"/>
      <c r="BFI872" s="39"/>
      <c r="BFJ872" s="39"/>
      <c r="BFK872" s="39"/>
      <c r="BFL872" s="39"/>
      <c r="BFM872" s="39"/>
      <c r="BFN872" s="39"/>
      <c r="BFO872" s="39"/>
      <c r="BFP872" s="39"/>
      <c r="BFQ872" s="39"/>
      <c r="BFR872" s="39"/>
      <c r="BFS872" s="39"/>
      <c r="BFT872" s="39"/>
      <c r="BFU872" s="39"/>
      <c r="BFV872" s="39"/>
      <c r="BFW872" s="39"/>
      <c r="BFX872" s="39"/>
      <c r="BFY872" s="39"/>
      <c r="BFZ872" s="39"/>
      <c r="BGA872" s="39"/>
      <c r="BGB872" s="39"/>
      <c r="BGC872" s="39"/>
      <c r="BGD872" s="39"/>
      <c r="BGE872" s="39"/>
      <c r="BGF872" s="39"/>
      <c r="BGG872" s="39"/>
      <c r="BGH872" s="39"/>
      <c r="BGI872" s="39"/>
      <c r="BGJ872" s="39"/>
      <c r="BGK872" s="39"/>
      <c r="BGL872" s="39"/>
      <c r="BGM872" s="39"/>
      <c r="BGN872" s="39"/>
      <c r="BGO872" s="39"/>
      <c r="BGP872" s="39"/>
      <c r="BGQ872" s="39"/>
      <c r="BGR872" s="39"/>
      <c r="BGS872" s="39"/>
      <c r="BGT872" s="39"/>
      <c r="BGU872" s="39"/>
      <c r="BGV872" s="39"/>
      <c r="BGW872" s="39"/>
      <c r="BGX872" s="39"/>
      <c r="BGY872" s="39"/>
      <c r="BGZ872" s="39"/>
      <c r="BHA872" s="39"/>
      <c r="BHB872" s="39"/>
      <c r="BHC872" s="39"/>
      <c r="BHD872" s="39"/>
      <c r="BHE872" s="39"/>
      <c r="BHF872" s="39"/>
      <c r="BHG872" s="39"/>
      <c r="BHH872" s="39"/>
      <c r="BHI872" s="39"/>
      <c r="BHJ872" s="39"/>
      <c r="BHK872" s="39"/>
      <c r="BHL872" s="39"/>
      <c r="BHM872" s="39"/>
      <c r="BHN872" s="39"/>
      <c r="BHO872" s="39"/>
      <c r="BHP872" s="39"/>
      <c r="BHQ872" s="39"/>
      <c r="BHR872" s="39"/>
      <c r="BHS872" s="39"/>
      <c r="BHT872" s="39"/>
      <c r="BHU872" s="39"/>
      <c r="BHV872" s="39"/>
      <c r="BHW872" s="39"/>
      <c r="BHX872" s="39"/>
      <c r="BHY872" s="39"/>
      <c r="BHZ872" s="39"/>
      <c r="BIA872" s="39"/>
      <c r="BIB872" s="39"/>
      <c r="BIC872" s="39"/>
      <c r="BID872" s="39"/>
      <c r="BIE872" s="39"/>
      <c r="BIF872" s="39"/>
      <c r="BIG872" s="39"/>
      <c r="BIH872" s="39"/>
      <c r="BII872" s="39"/>
      <c r="BIJ872" s="39"/>
      <c r="BIK872" s="39"/>
      <c r="BIL872" s="39"/>
      <c r="BIM872" s="39"/>
      <c r="BIN872" s="39"/>
      <c r="BIO872" s="39"/>
      <c r="BIP872" s="39"/>
      <c r="BIQ872" s="39"/>
      <c r="BIR872" s="39"/>
      <c r="BIS872" s="39"/>
      <c r="BIT872" s="39"/>
      <c r="BIU872" s="39"/>
      <c r="BIV872" s="39"/>
      <c r="BIW872" s="39"/>
      <c r="BIX872" s="39"/>
      <c r="BIY872" s="39"/>
      <c r="BIZ872" s="39"/>
      <c r="BJA872" s="39"/>
      <c r="BJB872" s="39"/>
      <c r="BJC872" s="39"/>
      <c r="BJD872" s="39"/>
      <c r="BJE872" s="39"/>
      <c r="BJF872" s="39"/>
      <c r="BJG872" s="39"/>
      <c r="BJH872" s="39"/>
      <c r="BJI872" s="39"/>
      <c r="BJJ872" s="39"/>
      <c r="BJK872" s="39"/>
      <c r="BJL872" s="39"/>
      <c r="BJM872" s="39"/>
      <c r="BJN872" s="39"/>
      <c r="BJO872" s="39"/>
      <c r="BJP872" s="39"/>
      <c r="BJQ872" s="39"/>
      <c r="BJR872" s="39"/>
      <c r="BJS872" s="39"/>
      <c r="BJT872" s="39"/>
      <c r="BJU872" s="39"/>
      <c r="BJV872" s="39"/>
      <c r="BJW872" s="39"/>
      <c r="BJX872" s="39"/>
      <c r="BJY872" s="39"/>
      <c r="BJZ872" s="39"/>
      <c r="BKA872" s="39"/>
      <c r="BKB872" s="39"/>
      <c r="BKC872" s="39"/>
      <c r="BKD872" s="39"/>
      <c r="BKE872" s="39"/>
      <c r="BKF872" s="39"/>
      <c r="BKG872" s="39"/>
      <c r="BKH872" s="39"/>
      <c r="BKI872" s="39"/>
      <c r="BKJ872" s="39"/>
      <c r="BKK872" s="39"/>
      <c r="BKL872" s="39"/>
      <c r="BKM872" s="39"/>
      <c r="BKN872" s="39"/>
      <c r="BKO872" s="39"/>
      <c r="BKP872" s="39"/>
      <c r="BKQ872" s="39"/>
      <c r="BKR872" s="39"/>
      <c r="BKS872" s="39"/>
      <c r="BKT872" s="39"/>
      <c r="BKU872" s="39"/>
      <c r="BKV872" s="39"/>
      <c r="BKW872" s="39"/>
      <c r="BKX872" s="39"/>
      <c r="BKY872" s="39"/>
      <c r="BKZ872" s="39"/>
      <c r="BLA872" s="39"/>
      <c r="BLB872" s="39"/>
      <c r="BLC872" s="39"/>
      <c r="BLD872" s="39"/>
      <c r="BLE872" s="39"/>
      <c r="BLF872" s="39"/>
      <c r="BLG872" s="39"/>
      <c r="BLH872" s="39"/>
      <c r="BLI872" s="39"/>
      <c r="BLJ872" s="39"/>
      <c r="BLK872" s="39"/>
      <c r="BLL872" s="39"/>
      <c r="BLM872" s="39"/>
      <c r="BLN872" s="39"/>
      <c r="BLO872" s="39"/>
      <c r="BLP872" s="39"/>
      <c r="BLQ872" s="39"/>
      <c r="BLR872" s="39"/>
      <c r="BLS872" s="39"/>
      <c r="BLT872" s="39"/>
      <c r="BLU872" s="39"/>
      <c r="BLV872" s="39"/>
      <c r="BLW872" s="39"/>
      <c r="BLX872" s="39"/>
      <c r="BLY872" s="39"/>
      <c r="BLZ872" s="39"/>
      <c r="BMA872" s="39"/>
      <c r="BMB872" s="39"/>
      <c r="BMC872" s="39"/>
      <c r="BMD872" s="39"/>
      <c r="BME872" s="39"/>
      <c r="BMF872" s="39"/>
      <c r="BMG872" s="39"/>
      <c r="BMH872" s="39"/>
      <c r="BMI872" s="39"/>
      <c r="BMJ872" s="39"/>
      <c r="BMK872" s="39"/>
      <c r="BML872" s="39"/>
      <c r="BMM872" s="39"/>
      <c r="BMN872" s="39"/>
      <c r="BMO872" s="39"/>
      <c r="BMP872" s="39"/>
      <c r="BMQ872" s="39"/>
      <c r="BMR872" s="39"/>
      <c r="BMS872" s="39"/>
      <c r="BMT872" s="39"/>
      <c r="BMU872" s="39"/>
      <c r="BMV872" s="39"/>
      <c r="BMW872" s="39"/>
      <c r="BMX872" s="39"/>
      <c r="BMY872" s="39"/>
      <c r="BMZ872" s="39"/>
      <c r="BNA872" s="39"/>
      <c r="BNB872" s="39"/>
      <c r="BNC872" s="39"/>
      <c r="BND872" s="39"/>
      <c r="BNE872" s="39"/>
      <c r="BNF872" s="39"/>
      <c r="BNG872" s="39"/>
      <c r="BNH872" s="39"/>
      <c r="BNI872" s="39"/>
      <c r="BNJ872" s="39"/>
      <c r="BNK872" s="39"/>
      <c r="BNL872" s="39"/>
      <c r="BNM872" s="39"/>
      <c r="BNN872" s="39"/>
      <c r="BNO872" s="39"/>
      <c r="BNP872" s="39"/>
      <c r="BNQ872" s="39"/>
      <c r="BNR872" s="39"/>
      <c r="BNS872" s="39"/>
      <c r="BNT872" s="39"/>
      <c r="BNU872" s="39"/>
      <c r="BNV872" s="39"/>
      <c r="BNW872" s="39"/>
      <c r="BNX872" s="39"/>
      <c r="BNY872" s="39"/>
      <c r="BNZ872" s="39"/>
      <c r="BOA872" s="39"/>
      <c r="BOB872" s="39"/>
      <c r="BOC872" s="39"/>
      <c r="BOD872" s="39"/>
      <c r="BOE872" s="39"/>
      <c r="BOF872" s="39"/>
      <c r="BOG872" s="39"/>
      <c r="BOH872" s="39"/>
      <c r="BOI872" s="39"/>
      <c r="BOJ872" s="39"/>
      <c r="BOK872" s="39"/>
      <c r="BOL872" s="39"/>
      <c r="BOM872" s="39"/>
      <c r="BON872" s="39"/>
      <c r="BOO872" s="39"/>
      <c r="BOP872" s="39"/>
      <c r="BOQ872" s="39"/>
      <c r="BOR872" s="39"/>
      <c r="BOS872" s="39"/>
      <c r="BOT872" s="39"/>
      <c r="BOU872" s="39"/>
      <c r="BOV872" s="39"/>
      <c r="BOW872" s="39"/>
      <c r="BOX872" s="39"/>
      <c r="BOY872" s="39"/>
      <c r="BOZ872" s="39"/>
      <c r="BPA872" s="39"/>
      <c r="BPB872" s="39"/>
      <c r="BPC872" s="39"/>
      <c r="BPD872" s="39"/>
      <c r="BPE872" s="39"/>
      <c r="BPF872" s="39"/>
      <c r="BPG872" s="39"/>
      <c r="BPH872" s="39"/>
      <c r="BPI872" s="39"/>
      <c r="BPJ872" s="39"/>
      <c r="BPK872" s="39"/>
      <c r="BPL872" s="39"/>
      <c r="BPM872" s="39"/>
      <c r="BPN872" s="39"/>
      <c r="BPO872" s="39"/>
      <c r="BPP872" s="39"/>
      <c r="BPQ872" s="39"/>
      <c r="BPR872" s="39"/>
      <c r="BPS872" s="39"/>
      <c r="BPT872" s="39"/>
      <c r="BPU872" s="39"/>
      <c r="BPV872" s="39"/>
      <c r="BPW872" s="39"/>
      <c r="BPX872" s="39"/>
      <c r="BPY872" s="39"/>
      <c r="BPZ872" s="39"/>
      <c r="BQA872" s="39"/>
      <c r="BQB872" s="39"/>
      <c r="BQC872" s="39"/>
      <c r="BQD872" s="39"/>
      <c r="BQE872" s="39"/>
      <c r="BQF872" s="39"/>
      <c r="BQG872" s="39"/>
      <c r="BQH872" s="39"/>
      <c r="BQI872" s="39"/>
      <c r="BQJ872" s="39"/>
      <c r="BQK872" s="39"/>
      <c r="BQL872" s="39"/>
      <c r="BQM872" s="39"/>
      <c r="BQN872" s="39"/>
      <c r="BQO872" s="39"/>
      <c r="BQP872" s="39"/>
      <c r="BQQ872" s="39"/>
      <c r="BQR872" s="39"/>
      <c r="BQS872" s="39"/>
      <c r="BQT872" s="39"/>
      <c r="BQU872" s="39"/>
      <c r="BQV872" s="39"/>
      <c r="BQW872" s="39"/>
      <c r="BQX872" s="39"/>
      <c r="BQY872" s="39"/>
      <c r="BQZ872" s="39"/>
      <c r="BRA872" s="39"/>
      <c r="BRB872" s="39"/>
      <c r="BRC872" s="39"/>
      <c r="BRD872" s="39"/>
      <c r="BRE872" s="39"/>
      <c r="BRF872" s="39"/>
      <c r="BRG872" s="39"/>
      <c r="BRH872" s="39"/>
      <c r="BRI872" s="39"/>
      <c r="BRJ872" s="39"/>
      <c r="BRK872" s="39"/>
      <c r="BRL872" s="39"/>
      <c r="BRM872" s="39"/>
      <c r="BRN872" s="39"/>
      <c r="BRO872" s="39"/>
      <c r="BRP872" s="39"/>
      <c r="BRQ872" s="39"/>
      <c r="BRR872" s="39"/>
      <c r="BRS872" s="39"/>
      <c r="BRT872" s="39"/>
      <c r="BRU872" s="39"/>
      <c r="BRV872" s="39"/>
      <c r="BRW872" s="39"/>
      <c r="BRX872" s="39"/>
      <c r="BRY872" s="39"/>
      <c r="BRZ872" s="39"/>
      <c r="BSA872" s="39"/>
      <c r="BSB872" s="39"/>
      <c r="BSC872" s="39"/>
      <c r="BSD872" s="39"/>
      <c r="BSE872" s="39"/>
      <c r="BSF872" s="39"/>
      <c r="BSG872" s="39"/>
      <c r="BSH872" s="39"/>
      <c r="BSI872" s="39"/>
      <c r="BSJ872" s="39"/>
      <c r="BSK872" s="39"/>
      <c r="BSL872" s="39"/>
      <c r="BSM872" s="39"/>
      <c r="BSN872" s="39"/>
      <c r="BSO872" s="39"/>
      <c r="BSP872" s="39"/>
      <c r="BSQ872" s="39"/>
      <c r="BSR872" s="39"/>
      <c r="BSS872" s="39"/>
      <c r="BST872" s="39"/>
      <c r="BSU872" s="39"/>
      <c r="BSV872" s="39"/>
      <c r="BSW872" s="39"/>
      <c r="BSX872" s="39"/>
      <c r="BSY872" s="39"/>
      <c r="BSZ872" s="39"/>
      <c r="BTA872" s="39"/>
      <c r="BTB872" s="39"/>
      <c r="BTC872" s="39"/>
      <c r="BTD872" s="39"/>
      <c r="BTE872" s="39"/>
      <c r="BTF872" s="39"/>
      <c r="BTG872" s="39"/>
      <c r="BTH872" s="39"/>
      <c r="BTI872" s="39"/>
      <c r="BTJ872" s="39"/>
      <c r="BTK872" s="39"/>
      <c r="BTL872" s="39"/>
      <c r="BTM872" s="39"/>
      <c r="BTN872" s="39"/>
      <c r="BTO872" s="39"/>
      <c r="BTP872" s="39"/>
      <c r="BTQ872" s="39"/>
      <c r="BTR872" s="39"/>
      <c r="BTS872" s="39"/>
      <c r="BTT872" s="39"/>
      <c r="BTU872" s="39"/>
      <c r="BTV872" s="39"/>
      <c r="BTW872" s="39"/>
      <c r="BTX872" s="39"/>
      <c r="BTY872" s="39"/>
      <c r="BTZ872" s="39"/>
      <c r="BUA872" s="39"/>
      <c r="BUB872" s="39"/>
      <c r="BUC872" s="39"/>
      <c r="BUD872" s="39"/>
      <c r="BUE872" s="39"/>
      <c r="BUF872" s="39"/>
      <c r="BUG872" s="39"/>
      <c r="BUH872" s="39"/>
      <c r="BUI872" s="39"/>
      <c r="BUJ872" s="39"/>
      <c r="BUK872" s="39"/>
      <c r="BUL872" s="39"/>
      <c r="BUM872" s="39"/>
      <c r="BUN872" s="39"/>
      <c r="BUO872" s="39"/>
      <c r="BUP872" s="39"/>
      <c r="BUQ872" s="39"/>
      <c r="BUR872" s="39"/>
      <c r="BUS872" s="39"/>
      <c r="BUT872" s="39"/>
      <c r="BUU872" s="39"/>
      <c r="BUV872" s="39"/>
      <c r="BUW872" s="39"/>
      <c r="BUX872" s="39"/>
      <c r="BUY872" s="39"/>
      <c r="BUZ872" s="39"/>
      <c r="BVA872" s="39"/>
      <c r="BVB872" s="39"/>
      <c r="BVC872" s="39"/>
      <c r="BVD872" s="39"/>
      <c r="BVE872" s="39"/>
      <c r="BVF872" s="39"/>
      <c r="BVG872" s="39"/>
      <c r="BVH872" s="39"/>
      <c r="BVI872" s="39"/>
      <c r="BVJ872" s="39"/>
      <c r="BVK872" s="39"/>
      <c r="BVL872" s="39"/>
      <c r="BVM872" s="39"/>
      <c r="BVN872" s="39"/>
      <c r="BVO872" s="39"/>
      <c r="BVP872" s="39"/>
      <c r="BVQ872" s="39"/>
      <c r="BVR872" s="39"/>
      <c r="BVS872" s="39"/>
      <c r="BVT872" s="39"/>
      <c r="BVU872" s="39"/>
      <c r="BVV872" s="39"/>
      <c r="BVW872" s="39"/>
      <c r="BVX872" s="39"/>
      <c r="BVY872" s="39"/>
      <c r="BVZ872" s="39"/>
      <c r="BWA872" s="39"/>
      <c r="BWB872" s="39"/>
      <c r="BWC872" s="39"/>
      <c r="BWD872" s="39"/>
      <c r="BWE872" s="39"/>
      <c r="BWF872" s="39"/>
      <c r="BWG872" s="39"/>
      <c r="BWH872" s="39"/>
      <c r="BWI872" s="39"/>
      <c r="BWJ872" s="39"/>
      <c r="BWK872" s="39"/>
      <c r="BWL872" s="39"/>
      <c r="BWM872" s="39"/>
      <c r="BWN872" s="39"/>
      <c r="BWO872" s="39"/>
      <c r="BWP872" s="39"/>
      <c r="BWQ872" s="39"/>
      <c r="BWR872" s="39"/>
      <c r="BWS872" s="39"/>
      <c r="BWT872" s="39"/>
      <c r="BWU872" s="39"/>
      <c r="BWV872" s="39"/>
      <c r="BWW872" s="39"/>
      <c r="BWX872" s="39"/>
      <c r="BWY872" s="39"/>
      <c r="BWZ872" s="39"/>
      <c r="BXA872" s="39"/>
      <c r="BXB872" s="39"/>
      <c r="BXC872" s="39"/>
      <c r="BXD872" s="39"/>
      <c r="BXE872" s="39"/>
      <c r="BXF872" s="39"/>
      <c r="BXG872" s="39"/>
      <c r="BXH872" s="39"/>
      <c r="BXI872" s="39"/>
      <c r="BXJ872" s="39"/>
      <c r="BXK872" s="39"/>
      <c r="BXL872" s="39"/>
      <c r="BXM872" s="39"/>
      <c r="BXN872" s="39"/>
      <c r="BXO872" s="39"/>
      <c r="BXP872" s="39"/>
      <c r="BXQ872" s="39"/>
      <c r="BXR872" s="39"/>
      <c r="BXS872" s="39"/>
      <c r="BXT872" s="39"/>
      <c r="BXU872" s="39"/>
      <c r="BXV872" s="39"/>
      <c r="BXW872" s="39"/>
      <c r="BXX872" s="39"/>
      <c r="BXY872" s="39"/>
      <c r="BXZ872" s="39"/>
      <c r="BYA872" s="39"/>
      <c r="BYB872" s="39"/>
      <c r="BYC872" s="39"/>
      <c r="BYD872" s="39"/>
      <c r="BYE872" s="39"/>
      <c r="BYF872" s="39"/>
      <c r="BYG872" s="39"/>
      <c r="BYH872" s="39"/>
      <c r="BYI872" s="39"/>
      <c r="BYJ872" s="39"/>
      <c r="BYK872" s="39"/>
      <c r="BYL872" s="39"/>
      <c r="BYM872" s="39"/>
      <c r="BYN872" s="39"/>
      <c r="BYO872" s="39"/>
      <c r="BYP872" s="39"/>
      <c r="BYQ872" s="39"/>
      <c r="BYR872" s="39"/>
      <c r="BYS872" s="39"/>
      <c r="BYT872" s="39"/>
      <c r="BYU872" s="39"/>
      <c r="BYV872" s="39"/>
      <c r="BYW872" s="39"/>
      <c r="BYX872" s="39"/>
      <c r="BYY872" s="39"/>
      <c r="BYZ872" s="39"/>
      <c r="BZA872" s="39"/>
      <c r="BZB872" s="39"/>
      <c r="BZC872" s="39"/>
      <c r="BZD872" s="39"/>
      <c r="BZE872" s="39"/>
      <c r="BZF872" s="39"/>
      <c r="BZG872" s="39"/>
      <c r="BZH872" s="39"/>
      <c r="BZI872" s="39"/>
      <c r="BZJ872" s="39"/>
      <c r="BZK872" s="39"/>
      <c r="BZL872" s="39"/>
      <c r="BZM872" s="39"/>
      <c r="BZN872" s="39"/>
      <c r="BZO872" s="39"/>
      <c r="BZP872" s="39"/>
      <c r="BZQ872" s="39"/>
      <c r="BZR872" s="39"/>
      <c r="BZS872" s="39"/>
      <c r="BZT872" s="39"/>
      <c r="BZU872" s="39"/>
      <c r="BZV872" s="39"/>
      <c r="BZW872" s="39"/>
      <c r="BZX872" s="39"/>
      <c r="BZY872" s="39"/>
      <c r="BZZ872" s="39"/>
      <c r="CAA872" s="39"/>
      <c r="CAB872" s="39"/>
      <c r="CAC872" s="39"/>
      <c r="CAD872" s="39"/>
      <c r="CAE872" s="39"/>
      <c r="CAF872" s="39"/>
      <c r="CAG872" s="39"/>
      <c r="CAH872" s="39"/>
      <c r="CAI872" s="39"/>
      <c r="CAJ872" s="39"/>
      <c r="CAK872" s="39"/>
      <c r="CAL872" s="39"/>
      <c r="CAM872" s="39"/>
      <c r="CAN872" s="39"/>
      <c r="CAO872" s="39"/>
      <c r="CAP872" s="39"/>
      <c r="CAQ872" s="39"/>
      <c r="CAR872" s="39"/>
      <c r="CAS872" s="39"/>
      <c r="CAT872" s="39"/>
      <c r="CAU872" s="39"/>
      <c r="CAV872" s="39"/>
      <c r="CAW872" s="39"/>
      <c r="CAX872" s="39"/>
      <c r="CAY872" s="39"/>
      <c r="CAZ872" s="39"/>
      <c r="CBA872" s="39"/>
      <c r="CBB872" s="39"/>
      <c r="CBC872" s="39"/>
      <c r="CBD872" s="39"/>
      <c r="CBE872" s="39"/>
      <c r="CBF872" s="39"/>
      <c r="CBG872" s="39"/>
      <c r="CBH872" s="39"/>
      <c r="CBI872" s="39"/>
      <c r="CBJ872" s="39"/>
      <c r="CBK872" s="39"/>
      <c r="CBL872" s="39"/>
      <c r="CBM872" s="39"/>
      <c r="CBN872" s="39"/>
      <c r="CBO872" s="39"/>
      <c r="CBP872" s="39"/>
      <c r="CBQ872" s="39"/>
      <c r="CBR872" s="39"/>
      <c r="CBS872" s="39"/>
      <c r="CBT872" s="39"/>
      <c r="CBU872" s="39"/>
      <c r="CBV872" s="39"/>
      <c r="CBW872" s="39"/>
      <c r="CBX872" s="39"/>
      <c r="CBY872" s="39"/>
      <c r="CBZ872" s="39"/>
      <c r="CCA872" s="39"/>
      <c r="CCB872" s="39"/>
      <c r="CCC872" s="39"/>
      <c r="CCD872" s="39"/>
      <c r="CCE872" s="39"/>
      <c r="CCF872" s="39"/>
      <c r="CCG872" s="39"/>
      <c r="CCH872" s="39"/>
      <c r="CCI872" s="39"/>
      <c r="CCJ872" s="39"/>
      <c r="CCK872" s="39"/>
      <c r="CCL872" s="39"/>
      <c r="CCM872" s="39"/>
      <c r="CCN872" s="39"/>
      <c r="CCO872" s="39"/>
      <c r="CCP872" s="39"/>
      <c r="CCQ872" s="39"/>
      <c r="CCR872" s="39"/>
      <c r="CCS872" s="39"/>
      <c r="CCT872" s="39"/>
      <c r="CCU872" s="39"/>
      <c r="CCV872" s="39"/>
      <c r="CCW872" s="39"/>
      <c r="CCX872" s="39"/>
      <c r="CCY872" s="39"/>
      <c r="CCZ872" s="39"/>
      <c r="CDA872" s="39"/>
      <c r="CDB872" s="39"/>
      <c r="CDC872" s="39"/>
      <c r="CDD872" s="39"/>
      <c r="CDE872" s="39"/>
      <c r="CDF872" s="39"/>
      <c r="CDG872" s="39"/>
      <c r="CDH872" s="39"/>
      <c r="CDI872" s="39"/>
      <c r="CDJ872" s="39"/>
      <c r="CDK872" s="39"/>
      <c r="CDL872" s="39"/>
      <c r="CDM872" s="39"/>
      <c r="CDN872" s="39"/>
      <c r="CDO872" s="39"/>
      <c r="CDP872" s="39"/>
      <c r="CDQ872" s="39"/>
      <c r="CDR872" s="39"/>
      <c r="CDS872" s="39"/>
      <c r="CDT872" s="39"/>
      <c r="CDU872" s="39"/>
      <c r="CDV872" s="39"/>
      <c r="CDW872" s="39"/>
      <c r="CDX872" s="39"/>
      <c r="CDY872" s="39"/>
      <c r="CDZ872" s="39"/>
      <c r="CEA872" s="39"/>
      <c r="CEB872" s="39"/>
      <c r="CEC872" s="39"/>
      <c r="CED872" s="39"/>
      <c r="CEE872" s="39"/>
      <c r="CEF872" s="39"/>
      <c r="CEG872" s="39"/>
      <c r="CEH872" s="39"/>
      <c r="CEI872" s="39"/>
      <c r="CEJ872" s="39"/>
      <c r="CEK872" s="39"/>
      <c r="CEL872" s="39"/>
      <c r="CEM872" s="39"/>
      <c r="CEN872" s="39"/>
      <c r="CEO872" s="39"/>
      <c r="CEP872" s="39"/>
      <c r="CEQ872" s="39"/>
      <c r="CER872" s="39"/>
      <c r="CES872" s="39"/>
      <c r="CET872" s="39"/>
      <c r="CEU872" s="39"/>
      <c r="CEV872" s="39"/>
      <c r="CEW872" s="39"/>
      <c r="CEX872" s="39"/>
      <c r="CEY872" s="39"/>
      <c r="CEZ872" s="39"/>
      <c r="CFA872" s="39"/>
      <c r="CFB872" s="39"/>
      <c r="CFC872" s="39"/>
      <c r="CFD872" s="39"/>
      <c r="CFE872" s="39"/>
      <c r="CFF872" s="39"/>
      <c r="CFG872" s="39"/>
      <c r="CFH872" s="39"/>
      <c r="CFI872" s="39"/>
      <c r="CFJ872" s="39"/>
      <c r="CFK872" s="39"/>
      <c r="CFL872" s="39"/>
      <c r="CFM872" s="39"/>
      <c r="CFN872" s="39"/>
      <c r="CFO872" s="39"/>
      <c r="CFP872" s="39"/>
      <c r="CFQ872" s="39"/>
      <c r="CFR872" s="39"/>
      <c r="CFS872" s="39"/>
      <c r="CFT872" s="39"/>
      <c r="CFU872" s="39"/>
      <c r="CFV872" s="39"/>
      <c r="CFW872" s="39"/>
      <c r="CFX872" s="39"/>
      <c r="CFY872" s="39"/>
      <c r="CFZ872" s="39"/>
      <c r="CGA872" s="39"/>
      <c r="CGB872" s="39"/>
      <c r="CGC872" s="39"/>
      <c r="CGD872" s="39"/>
      <c r="CGE872" s="39"/>
      <c r="CGF872" s="39"/>
      <c r="CGG872" s="39"/>
      <c r="CGH872" s="39"/>
      <c r="CGI872" s="39"/>
      <c r="CGJ872" s="39"/>
      <c r="CGK872" s="39"/>
      <c r="CGL872" s="39"/>
      <c r="CGM872" s="39"/>
      <c r="CGN872" s="39"/>
      <c r="CGO872" s="39"/>
      <c r="CGP872" s="39"/>
      <c r="CGQ872" s="39"/>
      <c r="CGR872" s="39"/>
      <c r="CGS872" s="39"/>
      <c r="CGT872" s="39"/>
      <c r="CGU872" s="39"/>
      <c r="CGV872" s="39"/>
      <c r="CGW872" s="39"/>
      <c r="CGX872" s="39"/>
      <c r="CGY872" s="39"/>
      <c r="CGZ872" s="39"/>
      <c r="CHA872" s="39"/>
      <c r="CHB872" s="39"/>
      <c r="CHC872" s="39"/>
      <c r="CHD872" s="39"/>
      <c r="CHE872" s="39"/>
      <c r="CHF872" s="39"/>
      <c r="CHG872" s="39"/>
      <c r="CHH872" s="39"/>
      <c r="CHI872" s="39"/>
      <c r="CHJ872" s="39"/>
      <c r="CHK872" s="39"/>
      <c r="CHL872" s="39"/>
      <c r="CHM872" s="39"/>
      <c r="CHN872" s="39"/>
      <c r="CHO872" s="39"/>
      <c r="CHP872" s="39"/>
      <c r="CHQ872" s="39"/>
      <c r="CHR872" s="39"/>
      <c r="CHS872" s="39"/>
      <c r="CHT872" s="39"/>
      <c r="CHU872" s="39"/>
      <c r="CHV872" s="39"/>
      <c r="CHW872" s="39"/>
      <c r="CHX872" s="39"/>
      <c r="CHY872" s="39"/>
      <c r="CHZ872" s="39"/>
      <c r="CIA872" s="39"/>
      <c r="CIB872" s="39"/>
      <c r="CIC872" s="39"/>
      <c r="CID872" s="39"/>
      <c r="CIE872" s="39"/>
      <c r="CIF872" s="39"/>
      <c r="CIG872" s="39"/>
      <c r="CIH872" s="39"/>
      <c r="CII872" s="39"/>
      <c r="CIJ872" s="39"/>
      <c r="CIK872" s="39"/>
      <c r="CIL872" s="39"/>
      <c r="CIM872" s="39"/>
      <c r="CIN872" s="39"/>
      <c r="CIO872" s="39"/>
      <c r="CIP872" s="39"/>
      <c r="CIQ872" s="39"/>
      <c r="CIR872" s="39"/>
      <c r="CIS872" s="39"/>
      <c r="CIT872" s="39"/>
      <c r="CIU872" s="39"/>
      <c r="CIV872" s="39"/>
      <c r="CIW872" s="39"/>
      <c r="CIX872" s="39"/>
      <c r="CIY872" s="39"/>
      <c r="CIZ872" s="39"/>
      <c r="CJA872" s="39"/>
      <c r="CJB872" s="39"/>
      <c r="CJC872" s="39"/>
      <c r="CJD872" s="39"/>
      <c r="CJE872" s="39"/>
      <c r="CJF872" s="39"/>
      <c r="CJG872" s="39"/>
      <c r="CJH872" s="39"/>
      <c r="CJI872" s="39"/>
      <c r="CJJ872" s="39"/>
      <c r="CJK872" s="39"/>
      <c r="CJL872" s="39"/>
      <c r="CJM872" s="39"/>
      <c r="CJN872" s="39"/>
      <c r="CJO872" s="39"/>
      <c r="CJP872" s="39"/>
      <c r="CJQ872" s="39"/>
      <c r="CJR872" s="39"/>
      <c r="CJS872" s="39"/>
      <c r="CJT872" s="39"/>
      <c r="CJU872" s="39"/>
      <c r="CJV872" s="39"/>
      <c r="CJW872" s="39"/>
      <c r="CJX872" s="39"/>
      <c r="CJY872" s="39"/>
      <c r="CJZ872" s="39"/>
      <c r="CKA872" s="39"/>
      <c r="CKB872" s="39"/>
      <c r="CKC872" s="39"/>
      <c r="CKD872" s="39"/>
      <c r="CKE872" s="39"/>
      <c r="CKF872" s="39"/>
      <c r="CKG872" s="39"/>
      <c r="CKH872" s="39"/>
      <c r="CKI872" s="39"/>
      <c r="CKJ872" s="39"/>
      <c r="CKK872" s="39"/>
      <c r="CKL872" s="39"/>
      <c r="CKM872" s="39"/>
      <c r="CKN872" s="39"/>
      <c r="CKO872" s="39"/>
      <c r="CKP872" s="39"/>
      <c r="CKQ872" s="39"/>
      <c r="CKR872" s="39"/>
      <c r="CKS872" s="39"/>
      <c r="CKT872" s="39"/>
      <c r="CKU872" s="39"/>
      <c r="CKV872" s="39"/>
      <c r="CKW872" s="39"/>
      <c r="CKX872" s="39"/>
      <c r="CKY872" s="39"/>
      <c r="CKZ872" s="39"/>
      <c r="CLA872" s="39"/>
      <c r="CLB872" s="39"/>
      <c r="CLC872" s="39"/>
      <c r="CLD872" s="39"/>
      <c r="CLE872" s="39"/>
      <c r="CLF872" s="39"/>
      <c r="CLG872" s="39"/>
      <c r="CLH872" s="39"/>
      <c r="CLI872" s="39"/>
      <c r="CLJ872" s="39"/>
      <c r="CLK872" s="39"/>
      <c r="CLL872" s="39"/>
      <c r="CLM872" s="39"/>
      <c r="CLN872" s="39"/>
      <c r="CLO872" s="39"/>
      <c r="CLP872" s="39"/>
      <c r="CLQ872" s="39"/>
      <c r="CLR872" s="39"/>
      <c r="CLS872" s="39"/>
      <c r="CLT872" s="39"/>
      <c r="CLU872" s="39"/>
      <c r="CLV872" s="39"/>
      <c r="CLW872" s="39"/>
      <c r="CLX872" s="39"/>
      <c r="CLY872" s="39"/>
      <c r="CLZ872" s="39"/>
      <c r="CMA872" s="39"/>
      <c r="CMB872" s="39"/>
      <c r="CMC872" s="39"/>
      <c r="CMD872" s="39"/>
      <c r="CME872" s="39"/>
      <c r="CMF872" s="39"/>
      <c r="CMG872" s="39"/>
      <c r="CMH872" s="39"/>
      <c r="CMI872" s="39"/>
      <c r="CMJ872" s="39"/>
      <c r="CMK872" s="39"/>
      <c r="CML872" s="39"/>
      <c r="CMM872" s="39"/>
      <c r="CMN872" s="39"/>
      <c r="CMO872" s="39"/>
      <c r="CMP872" s="39"/>
      <c r="CMQ872" s="39"/>
      <c r="CMR872" s="39"/>
      <c r="CMS872" s="39"/>
      <c r="CMT872" s="39"/>
      <c r="CMU872" s="39"/>
      <c r="CMV872" s="39"/>
      <c r="CMW872" s="39"/>
      <c r="CMX872" s="39"/>
      <c r="CMY872" s="39"/>
      <c r="CMZ872" s="39"/>
      <c r="CNA872" s="39"/>
      <c r="CNB872" s="39"/>
      <c r="CNC872" s="39"/>
      <c r="CND872" s="39"/>
      <c r="CNE872" s="39"/>
      <c r="CNF872" s="39"/>
      <c r="CNG872" s="39"/>
      <c r="CNH872" s="39"/>
      <c r="CNI872" s="39"/>
      <c r="CNJ872" s="39"/>
      <c r="CNK872" s="39"/>
      <c r="CNL872" s="39"/>
      <c r="CNM872" s="39"/>
      <c r="CNN872" s="39"/>
      <c r="CNO872" s="39"/>
      <c r="CNP872" s="39"/>
      <c r="CNQ872" s="39"/>
      <c r="CNR872" s="39"/>
      <c r="CNS872" s="39"/>
      <c r="CNT872" s="39"/>
      <c r="CNU872" s="39"/>
      <c r="CNV872" s="39"/>
      <c r="CNW872" s="39"/>
      <c r="CNX872" s="39"/>
      <c r="CNY872" s="39"/>
      <c r="CNZ872" s="39"/>
      <c r="COA872" s="39"/>
      <c r="COB872" s="39"/>
      <c r="COC872" s="39"/>
      <c r="COD872" s="39"/>
      <c r="COE872" s="39"/>
      <c r="COF872" s="39"/>
      <c r="COG872" s="39"/>
      <c r="COH872" s="39"/>
      <c r="COI872" s="39"/>
      <c r="COJ872" s="39"/>
      <c r="COK872" s="39"/>
      <c r="COL872" s="39"/>
      <c r="COM872" s="39"/>
      <c r="CON872" s="39"/>
      <c r="COO872" s="39"/>
      <c r="COP872" s="39"/>
      <c r="COQ872" s="39"/>
      <c r="COR872" s="39"/>
      <c r="COS872" s="39"/>
      <c r="COT872" s="39"/>
      <c r="COU872" s="39"/>
      <c r="COV872" s="39"/>
      <c r="COW872" s="39"/>
      <c r="COX872" s="39"/>
      <c r="COY872" s="39"/>
      <c r="COZ872" s="39"/>
      <c r="CPA872" s="39"/>
      <c r="CPB872" s="39"/>
      <c r="CPC872" s="39"/>
      <c r="CPD872" s="39"/>
      <c r="CPE872" s="39"/>
      <c r="CPF872" s="39"/>
      <c r="CPG872" s="39"/>
      <c r="CPH872" s="39"/>
      <c r="CPI872" s="39"/>
      <c r="CPJ872" s="39"/>
      <c r="CPK872" s="39"/>
      <c r="CPL872" s="39"/>
      <c r="CPM872" s="39"/>
      <c r="CPN872" s="39"/>
      <c r="CPO872" s="39"/>
      <c r="CPP872" s="39"/>
      <c r="CPQ872" s="39"/>
      <c r="CPR872" s="39"/>
      <c r="CPS872" s="39"/>
      <c r="CPT872" s="39"/>
      <c r="CPU872" s="39"/>
      <c r="CPV872" s="39"/>
      <c r="CPW872" s="39"/>
      <c r="CPX872" s="39"/>
      <c r="CPY872" s="39"/>
      <c r="CPZ872" s="39"/>
      <c r="CQA872" s="39"/>
      <c r="CQB872" s="39"/>
      <c r="CQC872" s="39"/>
      <c r="CQD872" s="39"/>
      <c r="CQE872" s="39"/>
      <c r="CQF872" s="39"/>
      <c r="CQG872" s="39"/>
      <c r="CQH872" s="39"/>
      <c r="CQI872" s="39"/>
      <c r="CQJ872" s="39"/>
      <c r="CQK872" s="39"/>
      <c r="CQL872" s="39"/>
      <c r="CQM872" s="39"/>
      <c r="CQN872" s="39"/>
      <c r="CQO872" s="39"/>
      <c r="CQP872" s="39"/>
      <c r="CQQ872" s="39"/>
      <c r="CQR872" s="39"/>
      <c r="CQS872" s="39"/>
      <c r="CQT872" s="39"/>
      <c r="CQU872" s="39"/>
      <c r="CQV872" s="39"/>
      <c r="CQW872" s="39"/>
      <c r="CQX872" s="39"/>
      <c r="CQY872" s="39"/>
      <c r="CQZ872" s="39"/>
      <c r="CRA872" s="39"/>
      <c r="CRB872" s="39"/>
      <c r="CRC872" s="39"/>
      <c r="CRD872" s="39"/>
      <c r="CRE872" s="39"/>
      <c r="CRF872" s="39"/>
      <c r="CRG872" s="39"/>
      <c r="CRH872" s="39"/>
      <c r="CRI872" s="39"/>
      <c r="CRJ872" s="39"/>
      <c r="CRK872" s="39"/>
      <c r="CRL872" s="39"/>
      <c r="CRM872" s="39"/>
      <c r="CRN872" s="39"/>
      <c r="CRO872" s="39"/>
      <c r="CRP872" s="39"/>
      <c r="CRQ872" s="39"/>
      <c r="CRR872" s="39"/>
      <c r="CRS872" s="39"/>
      <c r="CRT872" s="39"/>
      <c r="CRU872" s="39"/>
      <c r="CRV872" s="39"/>
      <c r="CRW872" s="39"/>
      <c r="CRX872" s="39"/>
      <c r="CRY872" s="39"/>
      <c r="CRZ872" s="39"/>
      <c r="CSA872" s="39"/>
      <c r="CSB872" s="39"/>
      <c r="CSC872" s="39"/>
      <c r="CSD872" s="39"/>
      <c r="CSE872" s="39"/>
      <c r="CSF872" s="39"/>
      <c r="CSG872" s="39"/>
      <c r="CSH872" s="39"/>
      <c r="CSI872" s="39"/>
      <c r="CSJ872" s="39"/>
      <c r="CSK872" s="39"/>
      <c r="CSL872" s="39"/>
      <c r="CSM872" s="39"/>
      <c r="CSN872" s="39"/>
      <c r="CSO872" s="39"/>
      <c r="CSP872" s="39"/>
      <c r="CSQ872" s="39"/>
      <c r="CSR872" s="39"/>
      <c r="CSS872" s="39"/>
      <c r="CST872" s="39"/>
      <c r="CSU872" s="39"/>
      <c r="CSV872" s="39"/>
      <c r="CSW872" s="39"/>
      <c r="CSX872" s="39"/>
      <c r="CSY872" s="39"/>
      <c r="CSZ872" s="39"/>
      <c r="CTA872" s="39"/>
      <c r="CTB872" s="39"/>
      <c r="CTC872" s="39"/>
      <c r="CTD872" s="39"/>
      <c r="CTE872" s="39"/>
      <c r="CTF872" s="39"/>
      <c r="CTG872" s="39"/>
      <c r="CTH872" s="39"/>
      <c r="CTI872" s="39"/>
      <c r="CTJ872" s="39"/>
      <c r="CTK872" s="39"/>
      <c r="CTL872" s="39"/>
      <c r="CTM872" s="39"/>
      <c r="CTN872" s="39"/>
      <c r="CTO872" s="39"/>
      <c r="CTP872" s="39"/>
      <c r="CTQ872" s="39"/>
      <c r="CTR872" s="39"/>
      <c r="CTS872" s="39"/>
      <c r="CTT872" s="39"/>
      <c r="CTU872" s="39"/>
      <c r="CTV872" s="39"/>
      <c r="CTW872" s="39"/>
      <c r="CTX872" s="39"/>
      <c r="CTY872" s="39"/>
      <c r="CTZ872" s="39"/>
      <c r="CUA872" s="39"/>
      <c r="CUB872" s="39"/>
      <c r="CUC872" s="39"/>
      <c r="CUD872" s="39"/>
      <c r="CUE872" s="39"/>
      <c r="CUF872" s="39"/>
      <c r="CUG872" s="39"/>
      <c r="CUH872" s="39"/>
      <c r="CUI872" s="39"/>
      <c r="CUJ872" s="39"/>
      <c r="CUK872" s="39"/>
      <c r="CUL872" s="39"/>
      <c r="CUM872" s="39"/>
      <c r="CUN872" s="39"/>
      <c r="CUO872" s="39"/>
      <c r="CUP872" s="39"/>
      <c r="CUQ872" s="39"/>
      <c r="CUR872" s="39"/>
      <c r="CUS872" s="39"/>
      <c r="CUT872" s="39"/>
      <c r="CUU872" s="39"/>
      <c r="CUV872" s="39"/>
      <c r="CUW872" s="39"/>
      <c r="CUX872" s="39"/>
      <c r="CUY872" s="39"/>
      <c r="CUZ872" s="39"/>
      <c r="CVA872" s="39"/>
      <c r="CVB872" s="39"/>
      <c r="CVC872" s="39"/>
      <c r="CVD872" s="39"/>
      <c r="CVE872" s="39"/>
      <c r="CVF872" s="39"/>
      <c r="CVG872" s="39"/>
      <c r="CVH872" s="39"/>
      <c r="CVI872" s="39"/>
      <c r="CVJ872" s="39"/>
      <c r="CVK872" s="39"/>
      <c r="CVL872" s="39"/>
      <c r="CVM872" s="39"/>
      <c r="CVN872" s="39"/>
      <c r="CVO872" s="39"/>
      <c r="CVP872" s="39"/>
      <c r="CVQ872" s="39"/>
      <c r="CVR872" s="39"/>
      <c r="CVS872" s="39"/>
      <c r="CVT872" s="39"/>
      <c r="CVU872" s="39"/>
      <c r="CVV872" s="39"/>
      <c r="CVW872" s="39"/>
      <c r="CVX872" s="39"/>
      <c r="CVY872" s="39"/>
      <c r="CVZ872" s="39"/>
      <c r="CWA872" s="39"/>
      <c r="CWB872" s="39"/>
      <c r="CWC872" s="39"/>
      <c r="CWD872" s="39"/>
      <c r="CWE872" s="39"/>
      <c r="CWF872" s="39"/>
      <c r="CWG872" s="39"/>
      <c r="CWH872" s="39"/>
      <c r="CWI872" s="39"/>
      <c r="CWJ872" s="39"/>
      <c r="CWK872" s="39"/>
      <c r="CWL872" s="39"/>
      <c r="CWM872" s="39"/>
      <c r="CWN872" s="39"/>
      <c r="CWO872" s="39"/>
      <c r="CWP872" s="39"/>
      <c r="CWQ872" s="39"/>
      <c r="CWR872" s="39"/>
      <c r="CWS872" s="39"/>
      <c r="CWT872" s="39"/>
      <c r="CWU872" s="39"/>
      <c r="CWV872" s="39"/>
      <c r="CWW872" s="39"/>
      <c r="CWX872" s="39"/>
      <c r="CWY872" s="39"/>
      <c r="CWZ872" s="39"/>
      <c r="CXA872" s="39"/>
      <c r="CXB872" s="39"/>
      <c r="CXC872" s="39"/>
      <c r="CXD872" s="39"/>
      <c r="CXE872" s="39"/>
      <c r="CXF872" s="39"/>
      <c r="CXG872" s="39"/>
      <c r="CXH872" s="39"/>
      <c r="CXI872" s="39"/>
      <c r="CXJ872" s="39"/>
      <c r="CXK872" s="39"/>
      <c r="CXL872" s="39"/>
      <c r="CXM872" s="39"/>
      <c r="CXN872" s="39"/>
      <c r="CXO872" s="39"/>
      <c r="CXP872" s="39"/>
      <c r="CXQ872" s="39"/>
      <c r="CXR872" s="39"/>
      <c r="CXS872" s="39"/>
      <c r="CXT872" s="39"/>
      <c r="CXU872" s="39"/>
      <c r="CXV872" s="39"/>
      <c r="CXW872" s="39"/>
      <c r="CXX872" s="39"/>
      <c r="CXY872" s="39"/>
      <c r="CXZ872" s="39"/>
      <c r="CYA872" s="39"/>
      <c r="CYB872" s="39"/>
      <c r="CYC872" s="39"/>
      <c r="CYD872" s="39"/>
      <c r="CYE872" s="39"/>
      <c r="CYF872" s="39"/>
      <c r="CYG872" s="39"/>
      <c r="CYH872" s="39"/>
      <c r="CYI872" s="39"/>
      <c r="CYJ872" s="39"/>
      <c r="CYK872" s="39"/>
      <c r="CYL872" s="39"/>
      <c r="CYM872" s="39"/>
      <c r="CYN872" s="39"/>
      <c r="CYO872" s="39"/>
      <c r="CYP872" s="39"/>
      <c r="CYQ872" s="39"/>
      <c r="CYR872" s="39"/>
      <c r="CYS872" s="39"/>
      <c r="CYT872" s="39"/>
      <c r="CYU872" s="39"/>
      <c r="CYV872" s="39"/>
      <c r="CYW872" s="39"/>
      <c r="CYX872" s="39"/>
      <c r="CYY872" s="39"/>
      <c r="CYZ872" s="39"/>
      <c r="CZA872" s="39"/>
      <c r="CZB872" s="39"/>
      <c r="CZC872" s="39"/>
      <c r="CZD872" s="39"/>
      <c r="CZE872" s="39"/>
      <c r="CZF872" s="39"/>
      <c r="CZG872" s="39"/>
      <c r="CZH872" s="39"/>
      <c r="CZI872" s="39"/>
      <c r="CZJ872" s="39"/>
      <c r="CZK872" s="39"/>
      <c r="CZL872" s="39"/>
      <c r="CZM872" s="39"/>
      <c r="CZN872" s="39"/>
      <c r="CZO872" s="39"/>
      <c r="CZP872" s="39"/>
      <c r="CZQ872" s="39"/>
      <c r="CZR872" s="39"/>
      <c r="CZS872" s="39"/>
      <c r="CZT872" s="39"/>
      <c r="CZU872" s="39"/>
      <c r="CZV872" s="39"/>
      <c r="CZW872" s="39"/>
      <c r="CZX872" s="39"/>
      <c r="CZY872" s="39"/>
      <c r="CZZ872" s="39"/>
      <c r="DAA872" s="39"/>
      <c r="DAB872" s="39"/>
      <c r="DAC872" s="39"/>
      <c r="DAD872" s="39"/>
      <c r="DAE872" s="39"/>
      <c r="DAF872" s="39"/>
      <c r="DAG872" s="39"/>
      <c r="DAH872" s="39"/>
      <c r="DAI872" s="39"/>
      <c r="DAJ872" s="39"/>
      <c r="DAK872" s="39"/>
      <c r="DAL872" s="39"/>
      <c r="DAM872" s="39"/>
      <c r="DAN872" s="39"/>
      <c r="DAO872" s="39"/>
      <c r="DAP872" s="39"/>
      <c r="DAQ872" s="39"/>
      <c r="DAR872" s="39"/>
      <c r="DAS872" s="39"/>
      <c r="DAT872" s="39"/>
      <c r="DAU872" s="39"/>
      <c r="DAV872" s="39"/>
      <c r="DAW872" s="39"/>
      <c r="DAX872" s="39"/>
      <c r="DAY872" s="39"/>
      <c r="DAZ872" s="39"/>
      <c r="DBA872" s="39"/>
      <c r="DBB872" s="39"/>
      <c r="DBC872" s="39"/>
      <c r="DBD872" s="39"/>
      <c r="DBE872" s="39"/>
      <c r="DBF872" s="39"/>
      <c r="DBG872" s="39"/>
      <c r="DBH872" s="39"/>
      <c r="DBI872" s="39"/>
      <c r="DBJ872" s="39"/>
      <c r="DBK872" s="39"/>
      <c r="DBL872" s="39"/>
      <c r="DBM872" s="39"/>
      <c r="DBN872" s="39"/>
      <c r="DBO872" s="39"/>
      <c r="DBP872" s="39"/>
      <c r="DBQ872" s="39"/>
      <c r="DBR872" s="39"/>
      <c r="DBS872" s="39"/>
      <c r="DBT872" s="39"/>
      <c r="DBU872" s="39"/>
      <c r="DBV872" s="39"/>
      <c r="DBW872" s="39"/>
      <c r="DBX872" s="39"/>
      <c r="DBY872" s="39"/>
      <c r="DBZ872" s="39"/>
      <c r="DCA872" s="39"/>
      <c r="DCB872" s="39"/>
      <c r="DCC872" s="39"/>
      <c r="DCD872" s="39"/>
      <c r="DCE872" s="39"/>
      <c r="DCF872" s="39"/>
      <c r="DCG872" s="39"/>
      <c r="DCH872" s="39"/>
      <c r="DCI872" s="39"/>
      <c r="DCJ872" s="39"/>
      <c r="DCK872" s="39"/>
      <c r="DCL872" s="39"/>
      <c r="DCM872" s="39"/>
      <c r="DCN872" s="39"/>
      <c r="DCO872" s="39"/>
      <c r="DCP872" s="39"/>
      <c r="DCQ872" s="39"/>
      <c r="DCR872" s="39"/>
      <c r="DCS872" s="39"/>
      <c r="DCT872" s="39"/>
      <c r="DCU872" s="39"/>
      <c r="DCV872" s="39"/>
      <c r="DCW872" s="39"/>
      <c r="DCX872" s="39"/>
      <c r="DCY872" s="39"/>
      <c r="DCZ872" s="39"/>
      <c r="DDA872" s="39"/>
      <c r="DDB872" s="39"/>
      <c r="DDC872" s="39"/>
      <c r="DDD872" s="39"/>
      <c r="DDE872" s="39"/>
      <c r="DDF872" s="39"/>
      <c r="DDG872" s="39"/>
      <c r="DDH872" s="39"/>
      <c r="DDI872" s="39"/>
      <c r="DDJ872" s="39"/>
      <c r="DDK872" s="39"/>
      <c r="DDL872" s="39"/>
      <c r="DDM872" s="39"/>
      <c r="DDN872" s="39"/>
      <c r="DDO872" s="39"/>
      <c r="DDP872" s="39"/>
      <c r="DDQ872" s="39"/>
      <c r="DDR872" s="39"/>
      <c r="DDS872" s="39"/>
      <c r="DDT872" s="39"/>
      <c r="DDU872" s="39"/>
      <c r="DDV872" s="39"/>
      <c r="DDW872" s="39"/>
      <c r="DDX872" s="39"/>
      <c r="DDY872" s="39"/>
      <c r="DDZ872" s="39"/>
      <c r="DEA872" s="39"/>
      <c r="DEB872" s="39"/>
      <c r="DEC872" s="39"/>
      <c r="DED872" s="39"/>
      <c r="DEE872" s="39"/>
      <c r="DEF872" s="39"/>
      <c r="DEG872" s="39"/>
      <c r="DEH872" s="39"/>
      <c r="DEI872" s="39"/>
      <c r="DEJ872" s="39"/>
      <c r="DEK872" s="39"/>
      <c r="DEL872" s="39"/>
      <c r="DEM872" s="39"/>
      <c r="DEN872" s="39"/>
      <c r="DEO872" s="39"/>
      <c r="DEP872" s="39"/>
      <c r="DEQ872" s="39"/>
      <c r="DER872" s="39"/>
      <c r="DES872" s="39"/>
      <c r="DET872" s="39"/>
      <c r="DEU872" s="39"/>
      <c r="DEV872" s="39"/>
      <c r="DEW872" s="39"/>
      <c r="DEX872" s="39"/>
      <c r="DEY872" s="39"/>
      <c r="DEZ872" s="39"/>
      <c r="DFA872" s="39"/>
      <c r="DFB872" s="39"/>
      <c r="DFC872" s="39"/>
      <c r="DFD872" s="39"/>
      <c r="DFE872" s="39"/>
      <c r="DFF872" s="39"/>
      <c r="DFG872" s="39"/>
      <c r="DFH872" s="39"/>
      <c r="DFI872" s="39"/>
      <c r="DFJ872" s="39"/>
      <c r="DFK872" s="39"/>
      <c r="DFL872" s="39"/>
      <c r="DFM872" s="39"/>
      <c r="DFN872" s="39"/>
      <c r="DFO872" s="39"/>
      <c r="DFP872" s="39"/>
      <c r="DFQ872" s="39"/>
      <c r="DFR872" s="39"/>
      <c r="DFS872" s="39"/>
      <c r="DFT872" s="39"/>
      <c r="DFU872" s="39"/>
      <c r="DFV872" s="39"/>
      <c r="DFW872" s="39"/>
      <c r="DFX872" s="39"/>
      <c r="DFY872" s="39"/>
      <c r="DFZ872" s="39"/>
      <c r="DGA872" s="39"/>
      <c r="DGB872" s="39"/>
      <c r="DGC872" s="39"/>
      <c r="DGD872" s="39"/>
      <c r="DGE872" s="39"/>
      <c r="DGF872" s="39"/>
      <c r="DGG872" s="39"/>
      <c r="DGH872" s="39"/>
      <c r="DGI872" s="39"/>
      <c r="DGJ872" s="39"/>
      <c r="DGK872" s="39"/>
      <c r="DGL872" s="39"/>
      <c r="DGM872" s="39"/>
      <c r="DGN872" s="39"/>
      <c r="DGO872" s="39"/>
      <c r="DGP872" s="39"/>
      <c r="DGQ872" s="39"/>
      <c r="DGR872" s="39"/>
      <c r="DGS872" s="39"/>
      <c r="DGT872" s="39"/>
      <c r="DGU872" s="39"/>
      <c r="DGV872" s="39"/>
      <c r="DGW872" s="39"/>
      <c r="DGX872" s="39"/>
      <c r="DGY872" s="39"/>
      <c r="DGZ872" s="39"/>
      <c r="DHA872" s="39"/>
      <c r="DHB872" s="39"/>
      <c r="DHC872" s="39"/>
      <c r="DHD872" s="39"/>
      <c r="DHE872" s="39"/>
      <c r="DHF872" s="39"/>
      <c r="DHG872" s="39"/>
      <c r="DHH872" s="39"/>
      <c r="DHI872" s="39"/>
      <c r="DHJ872" s="39"/>
      <c r="DHK872" s="39"/>
      <c r="DHL872" s="39"/>
      <c r="DHM872" s="39"/>
      <c r="DHN872" s="39"/>
      <c r="DHO872" s="39"/>
      <c r="DHP872" s="39"/>
      <c r="DHQ872" s="39"/>
      <c r="DHR872" s="39"/>
      <c r="DHS872" s="39"/>
      <c r="DHT872" s="39"/>
      <c r="DHU872" s="39"/>
      <c r="DHV872" s="39"/>
      <c r="DHW872" s="39"/>
      <c r="DHX872" s="39"/>
      <c r="DHY872" s="39"/>
      <c r="DHZ872" s="39"/>
      <c r="DIA872" s="39"/>
      <c r="DIB872" s="39"/>
      <c r="DIC872" s="39"/>
      <c r="DID872" s="39"/>
      <c r="DIE872" s="39"/>
      <c r="DIF872" s="39"/>
      <c r="DIG872" s="39"/>
      <c r="DIH872" s="39"/>
      <c r="DII872" s="39"/>
      <c r="DIJ872" s="39"/>
      <c r="DIK872" s="39"/>
      <c r="DIL872" s="39"/>
      <c r="DIM872" s="39"/>
      <c r="DIN872" s="39"/>
      <c r="DIO872" s="39"/>
      <c r="DIP872" s="39"/>
      <c r="DIQ872" s="39"/>
      <c r="DIR872" s="39"/>
      <c r="DIS872" s="39"/>
      <c r="DIT872" s="39"/>
      <c r="DIU872" s="39"/>
      <c r="DIV872" s="39"/>
      <c r="DIW872" s="39"/>
      <c r="DIX872" s="39"/>
      <c r="DIY872" s="39"/>
      <c r="DIZ872" s="39"/>
      <c r="DJA872" s="39"/>
      <c r="DJB872" s="39"/>
      <c r="DJC872" s="39"/>
      <c r="DJD872" s="39"/>
      <c r="DJE872" s="39"/>
      <c r="DJF872" s="39"/>
      <c r="DJG872" s="39"/>
      <c r="DJH872" s="39"/>
      <c r="DJI872" s="39"/>
      <c r="DJJ872" s="39"/>
      <c r="DJK872" s="39"/>
      <c r="DJL872" s="39"/>
      <c r="DJM872" s="39"/>
      <c r="DJN872" s="39"/>
      <c r="DJO872" s="39"/>
      <c r="DJP872" s="39"/>
      <c r="DJQ872" s="39"/>
      <c r="DJR872" s="39"/>
      <c r="DJS872" s="39"/>
      <c r="DJT872" s="39"/>
      <c r="DJU872" s="39"/>
      <c r="DJV872" s="39"/>
      <c r="DJW872" s="39"/>
      <c r="DJX872" s="39"/>
      <c r="DJY872" s="39"/>
      <c r="DJZ872" s="39"/>
      <c r="DKA872" s="39"/>
      <c r="DKB872" s="39"/>
      <c r="DKC872" s="39"/>
      <c r="DKD872" s="39"/>
      <c r="DKE872" s="39"/>
      <c r="DKF872" s="39"/>
      <c r="DKG872" s="39"/>
      <c r="DKH872" s="39"/>
      <c r="DKI872" s="39"/>
      <c r="DKJ872" s="39"/>
      <c r="DKK872" s="39"/>
      <c r="DKL872" s="39"/>
      <c r="DKM872" s="39"/>
      <c r="DKN872" s="39"/>
      <c r="DKO872" s="39"/>
      <c r="DKP872" s="39"/>
      <c r="DKQ872" s="39"/>
      <c r="DKR872" s="39"/>
      <c r="DKS872" s="39"/>
      <c r="DKT872" s="39"/>
      <c r="DKU872" s="39"/>
      <c r="DKV872" s="39"/>
      <c r="DKW872" s="39"/>
      <c r="DKX872" s="39"/>
      <c r="DKY872" s="39"/>
      <c r="DKZ872" s="39"/>
      <c r="DLA872" s="39"/>
      <c r="DLB872" s="39"/>
      <c r="DLC872" s="39"/>
      <c r="DLD872" s="39"/>
      <c r="DLE872" s="39"/>
      <c r="DLF872" s="39"/>
      <c r="DLG872" s="39"/>
      <c r="DLH872" s="39"/>
      <c r="DLI872" s="39"/>
      <c r="DLJ872" s="39"/>
      <c r="DLK872" s="39"/>
      <c r="DLL872" s="39"/>
      <c r="DLM872" s="39"/>
      <c r="DLN872" s="39"/>
      <c r="DLO872" s="39"/>
      <c r="DLP872" s="39"/>
      <c r="DLQ872" s="39"/>
      <c r="DLR872" s="39"/>
      <c r="DLS872" s="39"/>
      <c r="DLT872" s="39"/>
      <c r="DLU872" s="39"/>
      <c r="DLV872" s="39"/>
      <c r="DLW872" s="39"/>
      <c r="DLX872" s="39"/>
      <c r="DLY872" s="39"/>
      <c r="DLZ872" s="39"/>
      <c r="DMA872" s="39"/>
      <c r="DMB872" s="39"/>
      <c r="DMC872" s="39"/>
      <c r="DMD872" s="39"/>
      <c r="DME872" s="39"/>
      <c r="DMF872" s="39"/>
      <c r="DMG872" s="39"/>
      <c r="DMH872" s="39"/>
      <c r="DMI872" s="39"/>
      <c r="DMJ872" s="39"/>
      <c r="DMK872" s="39"/>
      <c r="DML872" s="39"/>
      <c r="DMM872" s="39"/>
      <c r="DMN872" s="39"/>
      <c r="DMO872" s="39"/>
      <c r="DMP872" s="39"/>
      <c r="DMQ872" s="39"/>
      <c r="DMR872" s="39"/>
      <c r="DMS872" s="39"/>
      <c r="DMT872" s="39"/>
      <c r="DMU872" s="39"/>
      <c r="DMV872" s="39"/>
      <c r="DMW872" s="39"/>
      <c r="DMX872" s="39"/>
      <c r="DMY872" s="39"/>
      <c r="DMZ872" s="39"/>
      <c r="DNA872" s="39"/>
      <c r="DNB872" s="39"/>
      <c r="DNC872" s="39"/>
      <c r="DND872" s="39"/>
      <c r="DNE872" s="39"/>
      <c r="DNF872" s="39"/>
      <c r="DNG872" s="39"/>
      <c r="DNH872" s="39"/>
      <c r="DNI872" s="39"/>
      <c r="DNJ872" s="39"/>
      <c r="DNK872" s="39"/>
      <c r="DNL872" s="39"/>
      <c r="DNM872" s="39"/>
      <c r="DNN872" s="39"/>
      <c r="DNO872" s="39"/>
      <c r="DNP872" s="39"/>
      <c r="DNQ872" s="39"/>
      <c r="DNR872" s="39"/>
      <c r="DNS872" s="39"/>
      <c r="DNT872" s="39"/>
      <c r="DNU872" s="39"/>
      <c r="DNV872" s="39"/>
      <c r="DNW872" s="39"/>
      <c r="DNX872" s="39"/>
      <c r="DNY872" s="39"/>
      <c r="DNZ872" s="39"/>
      <c r="DOA872" s="39"/>
      <c r="DOB872" s="39"/>
      <c r="DOC872" s="39"/>
      <c r="DOD872" s="39"/>
      <c r="DOE872" s="39"/>
      <c r="DOF872" s="39"/>
      <c r="DOG872" s="39"/>
      <c r="DOH872" s="39"/>
      <c r="DOI872" s="39"/>
      <c r="DOJ872" s="39"/>
      <c r="DOK872" s="39"/>
      <c r="DOL872" s="39"/>
      <c r="DOM872" s="39"/>
      <c r="DON872" s="39"/>
      <c r="DOO872" s="39"/>
      <c r="DOP872" s="39"/>
      <c r="DOQ872" s="39"/>
      <c r="DOR872" s="39"/>
      <c r="DOS872" s="39"/>
      <c r="DOT872" s="39"/>
      <c r="DOU872" s="39"/>
      <c r="DOV872" s="39"/>
      <c r="DOW872" s="39"/>
      <c r="DOX872" s="39"/>
      <c r="DOY872" s="39"/>
      <c r="DOZ872" s="39"/>
      <c r="DPA872" s="39"/>
      <c r="DPB872" s="39"/>
      <c r="DPC872" s="39"/>
      <c r="DPD872" s="39"/>
      <c r="DPE872" s="39"/>
      <c r="DPF872" s="39"/>
      <c r="DPG872" s="39"/>
      <c r="DPH872" s="39"/>
      <c r="DPI872" s="39"/>
      <c r="DPJ872" s="39"/>
      <c r="DPK872" s="39"/>
      <c r="DPL872" s="39"/>
      <c r="DPM872" s="39"/>
      <c r="DPN872" s="39"/>
      <c r="DPO872" s="39"/>
      <c r="DPP872" s="39"/>
      <c r="DPQ872" s="39"/>
      <c r="DPR872" s="39"/>
      <c r="DPS872" s="39"/>
      <c r="DPT872" s="39"/>
      <c r="DPU872" s="39"/>
      <c r="DPV872" s="39"/>
      <c r="DPW872" s="39"/>
      <c r="DPX872" s="39"/>
      <c r="DPY872" s="39"/>
      <c r="DPZ872" s="39"/>
      <c r="DQA872" s="39"/>
      <c r="DQB872" s="39"/>
      <c r="DQC872" s="39"/>
      <c r="DQD872" s="39"/>
      <c r="DQE872" s="39"/>
      <c r="DQF872" s="39"/>
      <c r="DQG872" s="39"/>
      <c r="DQH872" s="39"/>
      <c r="DQI872" s="39"/>
      <c r="DQJ872" s="39"/>
      <c r="DQK872" s="39"/>
      <c r="DQL872" s="39"/>
      <c r="DQM872" s="39"/>
      <c r="DQN872" s="39"/>
      <c r="DQO872" s="39"/>
      <c r="DQP872" s="39"/>
      <c r="DQQ872" s="39"/>
      <c r="DQR872" s="39"/>
      <c r="DQS872" s="39"/>
      <c r="DQT872" s="39"/>
      <c r="DQU872" s="39"/>
      <c r="DQV872" s="39"/>
      <c r="DQW872" s="39"/>
      <c r="DQX872" s="39"/>
      <c r="DQY872" s="39"/>
      <c r="DQZ872" s="39"/>
      <c r="DRA872" s="39"/>
      <c r="DRB872" s="39"/>
      <c r="DRC872" s="39"/>
      <c r="DRD872" s="39"/>
      <c r="DRE872" s="39"/>
      <c r="DRF872" s="39"/>
      <c r="DRG872" s="39"/>
      <c r="DRH872" s="39"/>
      <c r="DRI872" s="39"/>
      <c r="DRJ872" s="39"/>
      <c r="DRK872" s="39"/>
      <c r="DRL872" s="39"/>
      <c r="DRM872" s="39"/>
      <c r="DRN872" s="39"/>
      <c r="DRO872" s="39"/>
      <c r="DRP872" s="39"/>
      <c r="DRQ872" s="39"/>
      <c r="DRR872" s="39"/>
      <c r="DRS872" s="39"/>
      <c r="DRT872" s="39"/>
      <c r="DRU872" s="39"/>
      <c r="DRV872" s="39"/>
      <c r="DRW872" s="39"/>
      <c r="DRX872" s="39"/>
      <c r="DRY872" s="39"/>
      <c r="DRZ872" s="39"/>
      <c r="DSA872" s="39"/>
      <c r="DSB872" s="39"/>
      <c r="DSC872" s="39"/>
      <c r="DSD872" s="39"/>
      <c r="DSE872" s="39"/>
      <c r="DSF872" s="39"/>
      <c r="DSG872" s="39"/>
      <c r="DSH872" s="39"/>
      <c r="DSI872" s="39"/>
      <c r="DSJ872" s="39"/>
      <c r="DSK872" s="39"/>
      <c r="DSL872" s="39"/>
      <c r="DSM872" s="39"/>
      <c r="DSN872" s="39"/>
      <c r="DSO872" s="39"/>
      <c r="DSP872" s="39"/>
      <c r="DSQ872" s="39"/>
      <c r="DSR872" s="39"/>
      <c r="DSS872" s="39"/>
      <c r="DST872" s="39"/>
      <c r="DSU872" s="39"/>
      <c r="DSV872" s="39"/>
      <c r="DSW872" s="39"/>
      <c r="DSX872" s="39"/>
      <c r="DSY872" s="39"/>
      <c r="DSZ872" s="39"/>
      <c r="DTA872" s="39"/>
      <c r="DTB872" s="39"/>
      <c r="DTC872" s="39"/>
      <c r="DTD872" s="39"/>
      <c r="DTE872" s="39"/>
      <c r="DTF872" s="39"/>
      <c r="DTG872" s="39"/>
      <c r="DTH872" s="39"/>
      <c r="DTI872" s="39"/>
      <c r="DTJ872" s="39"/>
      <c r="DTK872" s="39"/>
      <c r="DTL872" s="39"/>
      <c r="DTM872" s="39"/>
      <c r="DTN872" s="39"/>
      <c r="DTO872" s="39"/>
      <c r="DTP872" s="39"/>
      <c r="DTQ872" s="39"/>
      <c r="DTR872" s="39"/>
      <c r="DTS872" s="39"/>
      <c r="DTT872" s="39"/>
      <c r="DTU872" s="39"/>
      <c r="DTV872" s="39"/>
      <c r="DTW872" s="39"/>
      <c r="DTX872" s="39"/>
      <c r="DTY872" s="39"/>
      <c r="DTZ872" s="39"/>
      <c r="DUA872" s="39"/>
      <c r="DUB872" s="39"/>
      <c r="DUC872" s="39"/>
      <c r="DUD872" s="39"/>
      <c r="DUE872" s="39"/>
      <c r="DUF872" s="39"/>
      <c r="DUG872" s="39"/>
      <c r="DUH872" s="39"/>
      <c r="DUI872" s="39"/>
      <c r="DUJ872" s="39"/>
      <c r="DUK872" s="39"/>
      <c r="DUL872" s="39"/>
      <c r="DUM872" s="39"/>
      <c r="DUN872" s="39"/>
      <c r="DUO872" s="39"/>
      <c r="DUP872" s="39"/>
      <c r="DUQ872" s="39"/>
      <c r="DUR872" s="39"/>
      <c r="DUS872" s="39"/>
      <c r="DUT872" s="39"/>
      <c r="DUU872" s="39"/>
      <c r="DUV872" s="39"/>
      <c r="DUW872" s="39"/>
      <c r="DUX872" s="39"/>
      <c r="DUY872" s="39"/>
      <c r="DUZ872" s="39"/>
      <c r="DVA872" s="39"/>
      <c r="DVB872" s="39"/>
      <c r="DVC872" s="39"/>
      <c r="DVD872" s="39"/>
      <c r="DVE872" s="39"/>
      <c r="DVF872" s="39"/>
      <c r="DVG872" s="39"/>
      <c r="DVH872" s="39"/>
      <c r="DVI872" s="39"/>
      <c r="DVJ872" s="39"/>
      <c r="DVK872" s="39"/>
      <c r="DVL872" s="39"/>
      <c r="DVM872" s="39"/>
      <c r="DVN872" s="39"/>
      <c r="DVO872" s="39"/>
      <c r="DVP872" s="39"/>
      <c r="DVQ872" s="39"/>
      <c r="DVR872" s="39"/>
      <c r="DVS872" s="39"/>
      <c r="DVT872" s="39"/>
      <c r="DVU872" s="39"/>
      <c r="DVV872" s="39"/>
      <c r="DVW872" s="39"/>
      <c r="DVX872" s="39"/>
      <c r="DVY872" s="39"/>
      <c r="DVZ872" s="39"/>
      <c r="DWA872" s="39"/>
      <c r="DWB872" s="39"/>
      <c r="DWC872" s="39"/>
      <c r="DWD872" s="39"/>
      <c r="DWE872" s="39"/>
      <c r="DWF872" s="39"/>
      <c r="DWG872" s="39"/>
      <c r="DWH872" s="39"/>
      <c r="DWI872" s="39"/>
      <c r="DWJ872" s="39"/>
      <c r="DWK872" s="39"/>
      <c r="DWL872" s="39"/>
      <c r="DWM872" s="39"/>
      <c r="DWN872" s="39"/>
      <c r="DWO872" s="39"/>
      <c r="DWP872" s="39"/>
      <c r="DWQ872" s="39"/>
      <c r="DWR872" s="39"/>
      <c r="DWS872" s="39"/>
      <c r="DWT872" s="39"/>
      <c r="DWU872" s="39"/>
      <c r="DWV872" s="39"/>
      <c r="DWW872" s="39"/>
      <c r="DWX872" s="39"/>
      <c r="DWY872" s="39"/>
      <c r="DWZ872" s="39"/>
      <c r="DXA872" s="39"/>
      <c r="DXB872" s="39"/>
      <c r="DXC872" s="39"/>
      <c r="DXD872" s="39"/>
      <c r="DXE872" s="39"/>
      <c r="DXF872" s="39"/>
      <c r="DXG872" s="39"/>
      <c r="DXH872" s="39"/>
      <c r="DXI872" s="39"/>
      <c r="DXJ872" s="39"/>
      <c r="DXK872" s="39"/>
      <c r="DXL872" s="39"/>
      <c r="DXM872" s="39"/>
      <c r="DXN872" s="39"/>
      <c r="DXO872" s="39"/>
      <c r="DXP872" s="39"/>
      <c r="DXQ872" s="39"/>
      <c r="DXR872" s="39"/>
      <c r="DXS872" s="39"/>
      <c r="DXT872" s="39"/>
      <c r="DXU872" s="39"/>
      <c r="DXV872" s="39"/>
      <c r="DXW872" s="39"/>
      <c r="DXX872" s="39"/>
      <c r="DXY872" s="39"/>
      <c r="DXZ872" s="39"/>
      <c r="DYA872" s="39"/>
      <c r="DYB872" s="39"/>
      <c r="DYC872" s="39"/>
      <c r="DYD872" s="39"/>
      <c r="DYE872" s="39"/>
      <c r="DYF872" s="39"/>
      <c r="DYG872" s="39"/>
      <c r="DYH872" s="39"/>
      <c r="DYI872" s="39"/>
      <c r="DYJ872" s="39"/>
      <c r="DYK872" s="39"/>
      <c r="DYL872" s="39"/>
      <c r="DYM872" s="39"/>
      <c r="DYN872" s="39"/>
      <c r="DYO872" s="39"/>
      <c r="DYP872" s="39"/>
      <c r="DYQ872" s="39"/>
      <c r="DYR872" s="39"/>
      <c r="DYS872" s="39"/>
      <c r="DYT872" s="39"/>
      <c r="DYU872" s="39"/>
      <c r="DYV872" s="39"/>
      <c r="DYW872" s="39"/>
      <c r="DYX872" s="39"/>
      <c r="DYY872" s="39"/>
      <c r="DYZ872" s="39"/>
      <c r="DZA872" s="39"/>
      <c r="DZB872" s="39"/>
      <c r="DZC872" s="39"/>
      <c r="DZD872" s="39"/>
      <c r="DZE872" s="39"/>
      <c r="DZF872" s="39"/>
      <c r="DZG872" s="39"/>
      <c r="DZH872" s="39"/>
      <c r="DZI872" s="39"/>
      <c r="DZJ872" s="39"/>
      <c r="DZK872" s="39"/>
      <c r="DZL872" s="39"/>
      <c r="DZM872" s="39"/>
      <c r="DZN872" s="39"/>
      <c r="DZO872" s="39"/>
      <c r="DZP872" s="39"/>
      <c r="DZQ872" s="39"/>
      <c r="DZR872" s="39"/>
      <c r="DZS872" s="39"/>
      <c r="DZT872" s="39"/>
      <c r="DZU872" s="39"/>
      <c r="DZV872" s="39"/>
      <c r="DZW872" s="39"/>
      <c r="DZX872" s="39"/>
      <c r="DZY872" s="39"/>
      <c r="DZZ872" s="39"/>
      <c r="EAA872" s="39"/>
      <c r="EAB872" s="39"/>
      <c r="EAC872" s="39"/>
      <c r="EAD872" s="39"/>
      <c r="EAE872" s="39"/>
      <c r="EAF872" s="39"/>
      <c r="EAG872" s="39"/>
      <c r="EAH872" s="39"/>
      <c r="EAI872" s="39"/>
      <c r="EAJ872" s="39"/>
      <c r="EAK872" s="39"/>
      <c r="EAL872" s="39"/>
      <c r="EAM872" s="39"/>
      <c r="EAN872" s="39"/>
      <c r="EAO872" s="39"/>
      <c r="EAP872" s="39"/>
      <c r="EAQ872" s="39"/>
      <c r="EAR872" s="39"/>
      <c r="EAS872" s="39"/>
      <c r="EAT872" s="39"/>
      <c r="EAU872" s="39"/>
      <c r="EAV872" s="39"/>
      <c r="EAW872" s="39"/>
      <c r="EAX872" s="39"/>
      <c r="EAY872" s="39"/>
      <c r="EAZ872" s="39"/>
      <c r="EBA872" s="39"/>
      <c r="EBB872" s="39"/>
      <c r="EBC872" s="39"/>
      <c r="EBD872" s="39"/>
      <c r="EBE872" s="39"/>
      <c r="EBF872" s="39"/>
      <c r="EBG872" s="39"/>
      <c r="EBH872" s="39"/>
      <c r="EBI872" s="39"/>
      <c r="EBJ872" s="39"/>
      <c r="EBK872" s="39"/>
      <c r="EBL872" s="39"/>
      <c r="EBM872" s="39"/>
      <c r="EBN872" s="39"/>
      <c r="EBO872" s="39"/>
      <c r="EBP872" s="39"/>
      <c r="EBQ872" s="39"/>
      <c r="EBR872" s="39"/>
      <c r="EBS872" s="39"/>
      <c r="EBT872" s="39"/>
      <c r="EBU872" s="39"/>
      <c r="EBV872" s="39"/>
      <c r="EBW872" s="39"/>
      <c r="EBX872" s="39"/>
      <c r="EBY872" s="39"/>
      <c r="EBZ872" s="39"/>
      <c r="ECA872" s="39"/>
      <c r="ECB872" s="39"/>
      <c r="ECC872" s="39"/>
      <c r="ECD872" s="39"/>
      <c r="ECE872" s="39"/>
      <c r="ECF872" s="39"/>
      <c r="ECG872" s="39"/>
      <c r="ECH872" s="39"/>
      <c r="ECI872" s="39"/>
      <c r="ECJ872" s="39"/>
      <c r="ECK872" s="39"/>
      <c r="ECL872" s="39"/>
      <c r="ECM872" s="39"/>
      <c r="ECN872" s="39"/>
      <c r="ECO872" s="39"/>
      <c r="ECP872" s="39"/>
      <c r="ECQ872" s="39"/>
      <c r="ECR872" s="39"/>
      <c r="ECS872" s="39"/>
      <c r="ECT872" s="39"/>
      <c r="ECU872" s="39"/>
      <c r="ECV872" s="39"/>
      <c r="ECW872" s="39"/>
      <c r="ECX872" s="39"/>
      <c r="ECY872" s="39"/>
      <c r="ECZ872" s="39"/>
      <c r="EDA872" s="39"/>
      <c r="EDB872" s="39"/>
      <c r="EDC872" s="39"/>
      <c r="EDD872" s="39"/>
      <c r="EDE872" s="39"/>
      <c r="EDF872" s="39"/>
      <c r="EDG872" s="39"/>
      <c r="EDH872" s="39"/>
      <c r="EDI872" s="39"/>
      <c r="EDJ872" s="39"/>
      <c r="EDK872" s="39"/>
      <c r="EDL872" s="39"/>
      <c r="EDM872" s="39"/>
      <c r="EDN872" s="39"/>
      <c r="EDO872" s="39"/>
      <c r="EDP872" s="39"/>
      <c r="EDQ872" s="39"/>
      <c r="EDR872" s="39"/>
      <c r="EDS872" s="39"/>
      <c r="EDT872" s="39"/>
      <c r="EDU872" s="39"/>
      <c r="EDV872" s="39"/>
      <c r="EDW872" s="39"/>
      <c r="EDX872" s="39"/>
      <c r="EDY872" s="39"/>
      <c r="EDZ872" s="39"/>
      <c r="EEA872" s="39"/>
      <c r="EEB872" s="39"/>
      <c r="EEC872" s="39"/>
      <c r="EED872" s="39"/>
      <c r="EEE872" s="39"/>
      <c r="EEF872" s="39"/>
      <c r="EEG872" s="39"/>
      <c r="EEH872" s="39"/>
      <c r="EEI872" s="39"/>
      <c r="EEJ872" s="39"/>
      <c r="EEK872" s="39"/>
      <c r="EEL872" s="39"/>
      <c r="EEM872" s="39"/>
      <c r="EEN872" s="39"/>
      <c r="EEO872" s="39"/>
      <c r="EEP872" s="39"/>
      <c r="EEQ872" s="39"/>
      <c r="EER872" s="39"/>
      <c r="EES872" s="39"/>
      <c r="EET872" s="39"/>
      <c r="EEU872" s="39"/>
      <c r="EEV872" s="39"/>
      <c r="EEW872" s="39"/>
      <c r="EEX872" s="39"/>
      <c r="EEY872" s="39"/>
      <c r="EEZ872" s="39"/>
      <c r="EFA872" s="39"/>
      <c r="EFB872" s="39"/>
      <c r="EFC872" s="39"/>
      <c r="EFD872" s="39"/>
      <c r="EFE872" s="39"/>
      <c r="EFF872" s="39"/>
      <c r="EFG872" s="39"/>
      <c r="EFH872" s="39"/>
      <c r="EFI872" s="39"/>
      <c r="EFJ872" s="39"/>
      <c r="EFK872" s="39"/>
      <c r="EFL872" s="39"/>
      <c r="EFM872" s="39"/>
      <c r="EFN872" s="39"/>
      <c r="EFO872" s="39"/>
      <c r="EFP872" s="39"/>
      <c r="EFQ872" s="39"/>
      <c r="EFR872" s="39"/>
      <c r="EFS872" s="39"/>
      <c r="EFT872" s="39"/>
      <c r="EFU872" s="39"/>
      <c r="EFV872" s="39"/>
      <c r="EFW872" s="39"/>
      <c r="EFX872" s="39"/>
      <c r="EFY872" s="39"/>
      <c r="EFZ872" s="39"/>
      <c r="EGA872" s="39"/>
      <c r="EGB872" s="39"/>
      <c r="EGC872" s="39"/>
      <c r="EGD872" s="39"/>
      <c r="EGE872" s="39"/>
      <c r="EGF872" s="39"/>
      <c r="EGG872" s="39"/>
      <c r="EGH872" s="39"/>
      <c r="EGI872" s="39"/>
      <c r="EGJ872" s="39"/>
      <c r="EGK872" s="39"/>
      <c r="EGL872" s="39"/>
      <c r="EGM872" s="39"/>
      <c r="EGN872" s="39"/>
      <c r="EGO872" s="39"/>
      <c r="EGP872" s="39"/>
      <c r="EGQ872" s="39"/>
      <c r="EGR872" s="39"/>
      <c r="EGS872" s="39"/>
      <c r="EGT872" s="39"/>
      <c r="EGU872" s="39"/>
      <c r="EGV872" s="39"/>
      <c r="EGW872" s="39"/>
      <c r="EGX872" s="39"/>
      <c r="EGY872" s="39"/>
      <c r="EGZ872" s="39"/>
      <c r="EHA872" s="39"/>
      <c r="EHB872" s="39"/>
      <c r="EHC872" s="39"/>
      <c r="EHD872" s="39"/>
      <c r="EHE872" s="39"/>
      <c r="EHF872" s="39"/>
      <c r="EHG872" s="39"/>
      <c r="EHH872" s="39"/>
      <c r="EHI872" s="39"/>
      <c r="EHJ872" s="39"/>
      <c r="EHK872" s="39"/>
      <c r="EHL872" s="39"/>
      <c r="EHM872" s="39"/>
      <c r="EHN872" s="39"/>
      <c r="EHO872" s="39"/>
      <c r="EHP872" s="39"/>
      <c r="EHQ872" s="39"/>
      <c r="EHR872" s="39"/>
      <c r="EHS872" s="39"/>
      <c r="EHT872" s="39"/>
      <c r="EHU872" s="39"/>
      <c r="EHV872" s="39"/>
      <c r="EHW872" s="39"/>
      <c r="EHX872" s="39"/>
      <c r="EHY872" s="39"/>
      <c r="EHZ872" s="39"/>
      <c r="EIA872" s="39"/>
      <c r="EIB872" s="39"/>
      <c r="EIC872" s="39"/>
      <c r="EID872" s="39"/>
      <c r="EIE872" s="39"/>
      <c r="EIF872" s="39"/>
      <c r="EIG872" s="39"/>
      <c r="EIH872" s="39"/>
      <c r="EII872" s="39"/>
      <c r="EIJ872" s="39"/>
      <c r="EIK872" s="39"/>
      <c r="EIL872" s="39"/>
      <c r="EIM872" s="39"/>
      <c r="EIN872" s="39"/>
      <c r="EIO872" s="39"/>
      <c r="EIP872" s="39"/>
      <c r="EIQ872" s="39"/>
      <c r="EIR872" s="39"/>
      <c r="EIS872" s="39"/>
      <c r="EIT872" s="39"/>
      <c r="EIU872" s="39"/>
      <c r="EIV872" s="39"/>
      <c r="EIW872" s="39"/>
      <c r="EIX872" s="39"/>
      <c r="EIY872" s="39"/>
      <c r="EIZ872" s="39"/>
      <c r="EJA872" s="39"/>
      <c r="EJB872" s="39"/>
      <c r="EJC872" s="39"/>
      <c r="EJD872" s="39"/>
      <c r="EJE872" s="39"/>
      <c r="EJF872" s="39"/>
      <c r="EJG872" s="39"/>
      <c r="EJH872" s="39"/>
      <c r="EJI872" s="39"/>
      <c r="EJJ872" s="39"/>
      <c r="EJK872" s="39"/>
      <c r="EJL872" s="39"/>
      <c r="EJM872" s="39"/>
      <c r="EJN872" s="39"/>
      <c r="EJO872" s="39"/>
      <c r="EJP872" s="39"/>
      <c r="EJQ872" s="39"/>
      <c r="EJR872" s="39"/>
      <c r="EJS872" s="39"/>
      <c r="EJT872" s="39"/>
      <c r="EJU872" s="39"/>
      <c r="EJV872" s="39"/>
      <c r="EJW872" s="39"/>
      <c r="EJX872" s="39"/>
      <c r="EJY872" s="39"/>
      <c r="EJZ872" s="39"/>
      <c r="EKA872" s="39"/>
      <c r="EKB872" s="39"/>
      <c r="EKC872" s="39"/>
      <c r="EKD872" s="39"/>
      <c r="EKE872" s="39"/>
      <c r="EKF872" s="39"/>
      <c r="EKG872" s="39"/>
      <c r="EKH872" s="39"/>
      <c r="EKI872" s="39"/>
      <c r="EKJ872" s="39"/>
      <c r="EKK872" s="39"/>
      <c r="EKL872" s="39"/>
      <c r="EKM872" s="39"/>
      <c r="EKN872" s="39"/>
      <c r="EKO872" s="39"/>
      <c r="EKP872" s="39"/>
      <c r="EKQ872" s="39"/>
      <c r="EKR872" s="39"/>
      <c r="EKS872" s="39"/>
      <c r="EKT872" s="39"/>
      <c r="EKU872" s="39"/>
      <c r="EKV872" s="39"/>
      <c r="EKW872" s="39"/>
      <c r="EKX872" s="39"/>
      <c r="EKY872" s="39"/>
      <c r="EKZ872" s="39"/>
      <c r="ELA872" s="39"/>
      <c r="ELB872" s="39"/>
      <c r="ELC872" s="39"/>
      <c r="ELD872" s="39"/>
      <c r="ELE872" s="39"/>
      <c r="ELF872" s="39"/>
      <c r="ELG872" s="39"/>
      <c r="ELH872" s="39"/>
      <c r="ELI872" s="39"/>
      <c r="ELJ872" s="39"/>
      <c r="ELK872" s="39"/>
      <c r="ELL872" s="39"/>
      <c r="ELM872" s="39"/>
      <c r="ELN872" s="39"/>
      <c r="ELO872" s="39"/>
      <c r="ELP872" s="39"/>
      <c r="ELQ872" s="39"/>
      <c r="ELR872" s="39"/>
      <c r="ELS872" s="39"/>
      <c r="ELT872" s="39"/>
      <c r="ELU872" s="39"/>
      <c r="ELV872" s="39"/>
      <c r="ELW872" s="39"/>
      <c r="ELX872" s="39"/>
      <c r="ELY872" s="39"/>
      <c r="ELZ872" s="39"/>
      <c r="EMA872" s="39"/>
      <c r="EMB872" s="39"/>
      <c r="EMC872" s="39"/>
      <c r="EMD872" s="39"/>
      <c r="EME872" s="39"/>
      <c r="EMF872" s="39"/>
      <c r="EMG872" s="39"/>
      <c r="EMH872" s="39"/>
      <c r="EMI872" s="39"/>
      <c r="EMJ872" s="39"/>
      <c r="EMK872" s="39"/>
      <c r="EML872" s="39"/>
      <c r="EMM872" s="39"/>
      <c r="EMN872" s="39"/>
      <c r="EMO872" s="39"/>
      <c r="EMP872" s="39"/>
      <c r="EMQ872" s="39"/>
      <c r="EMR872" s="39"/>
      <c r="EMS872" s="39"/>
      <c r="EMT872" s="39"/>
      <c r="EMU872" s="39"/>
      <c r="EMV872" s="39"/>
      <c r="EMW872" s="39"/>
      <c r="EMX872" s="39"/>
      <c r="EMY872" s="39"/>
      <c r="EMZ872" s="39"/>
      <c r="ENA872" s="39"/>
      <c r="ENB872" s="39"/>
      <c r="ENC872" s="39"/>
      <c r="END872" s="39"/>
      <c r="ENE872" s="39"/>
      <c r="ENF872" s="39"/>
      <c r="ENG872" s="39"/>
      <c r="ENH872" s="39"/>
      <c r="ENI872" s="39"/>
      <c r="ENJ872" s="39"/>
      <c r="ENK872" s="39"/>
      <c r="ENL872" s="39"/>
      <c r="ENM872" s="39"/>
      <c r="ENN872" s="39"/>
      <c r="ENO872" s="39"/>
      <c r="ENP872" s="39"/>
      <c r="ENQ872" s="39"/>
      <c r="ENR872" s="39"/>
      <c r="ENS872" s="39"/>
      <c r="ENT872" s="39"/>
      <c r="ENU872" s="39"/>
      <c r="ENV872" s="39"/>
      <c r="ENW872" s="39"/>
      <c r="ENX872" s="39"/>
      <c r="ENY872" s="39"/>
      <c r="ENZ872" s="39"/>
      <c r="EOA872" s="39"/>
      <c r="EOB872" s="39"/>
      <c r="EOC872" s="39"/>
      <c r="EOD872" s="39"/>
      <c r="EOE872" s="39"/>
      <c r="EOF872" s="39"/>
      <c r="EOG872" s="39"/>
      <c r="EOH872" s="39"/>
      <c r="EOI872" s="39"/>
      <c r="EOJ872" s="39"/>
      <c r="EOK872" s="39"/>
      <c r="EOL872" s="39"/>
      <c r="EOM872" s="39"/>
      <c r="EON872" s="39"/>
      <c r="EOO872" s="39"/>
      <c r="EOP872" s="39"/>
      <c r="EOQ872" s="39"/>
      <c r="EOR872" s="39"/>
      <c r="EOS872" s="39"/>
      <c r="EOT872" s="39"/>
      <c r="EOU872" s="39"/>
      <c r="EOV872" s="39"/>
      <c r="EOW872" s="39"/>
      <c r="EOX872" s="39"/>
      <c r="EOY872" s="39"/>
      <c r="EOZ872" s="39"/>
      <c r="EPA872" s="39"/>
      <c r="EPB872" s="39"/>
      <c r="EPC872" s="39"/>
      <c r="EPD872" s="39"/>
      <c r="EPE872" s="39"/>
      <c r="EPF872" s="39"/>
      <c r="EPG872" s="39"/>
      <c r="EPH872" s="39"/>
      <c r="EPI872" s="39"/>
      <c r="EPJ872" s="39"/>
      <c r="EPK872" s="39"/>
      <c r="EPL872" s="39"/>
      <c r="EPM872" s="39"/>
      <c r="EPN872" s="39"/>
      <c r="EPO872" s="39"/>
      <c r="EPP872" s="39"/>
      <c r="EPQ872" s="39"/>
      <c r="EPR872" s="39"/>
      <c r="EPS872" s="39"/>
      <c r="EPT872" s="39"/>
      <c r="EPU872" s="39"/>
      <c r="EPV872" s="39"/>
      <c r="EPW872" s="39"/>
      <c r="EPX872" s="39"/>
      <c r="EPY872" s="39"/>
      <c r="EPZ872" s="39"/>
      <c r="EQA872" s="39"/>
      <c r="EQB872" s="39"/>
      <c r="EQC872" s="39"/>
      <c r="EQD872" s="39"/>
      <c r="EQE872" s="39"/>
      <c r="EQF872" s="39"/>
      <c r="EQG872" s="39"/>
      <c r="EQH872" s="39"/>
      <c r="EQI872" s="39"/>
      <c r="EQJ872" s="39"/>
      <c r="EQK872" s="39"/>
      <c r="EQL872" s="39"/>
      <c r="EQM872" s="39"/>
      <c r="EQN872" s="39"/>
      <c r="EQO872" s="39"/>
      <c r="EQP872" s="39"/>
      <c r="EQQ872" s="39"/>
      <c r="EQR872" s="39"/>
      <c r="EQS872" s="39"/>
      <c r="EQT872" s="39"/>
      <c r="EQU872" s="39"/>
      <c r="EQV872" s="39"/>
      <c r="EQW872" s="39"/>
      <c r="EQX872" s="39"/>
      <c r="EQY872" s="39"/>
      <c r="EQZ872" s="39"/>
      <c r="ERA872" s="39"/>
      <c r="ERB872" s="39"/>
      <c r="ERC872" s="39"/>
      <c r="ERD872" s="39"/>
      <c r="ERE872" s="39"/>
      <c r="ERF872" s="39"/>
      <c r="ERG872" s="39"/>
      <c r="ERH872" s="39"/>
      <c r="ERI872" s="39"/>
      <c r="ERJ872" s="39"/>
      <c r="ERK872" s="39"/>
      <c r="ERL872" s="39"/>
      <c r="ERM872" s="39"/>
      <c r="ERN872" s="39"/>
      <c r="ERO872" s="39"/>
      <c r="ERP872" s="39"/>
      <c r="ERQ872" s="39"/>
      <c r="ERR872" s="39"/>
      <c r="ERS872" s="39"/>
      <c r="ERT872" s="39"/>
      <c r="ERU872" s="39"/>
      <c r="ERV872" s="39"/>
      <c r="ERW872" s="39"/>
      <c r="ERX872" s="39"/>
      <c r="ERY872" s="39"/>
      <c r="ERZ872" s="39"/>
      <c r="ESA872" s="39"/>
      <c r="ESB872" s="39"/>
      <c r="ESC872" s="39"/>
      <c r="ESD872" s="39"/>
      <c r="ESE872" s="39"/>
      <c r="ESF872" s="39"/>
      <c r="ESG872" s="39"/>
      <c r="ESH872" s="39"/>
      <c r="ESI872" s="39"/>
      <c r="ESJ872" s="39"/>
      <c r="ESK872" s="39"/>
      <c r="ESL872" s="39"/>
      <c r="ESM872" s="39"/>
      <c r="ESN872" s="39"/>
      <c r="ESO872" s="39"/>
      <c r="ESP872" s="39"/>
      <c r="ESQ872" s="39"/>
      <c r="ESR872" s="39"/>
      <c r="ESS872" s="39"/>
      <c r="EST872" s="39"/>
      <c r="ESU872" s="39"/>
      <c r="ESV872" s="39"/>
      <c r="ESW872" s="39"/>
      <c r="ESX872" s="39"/>
      <c r="ESY872" s="39"/>
      <c r="ESZ872" s="39"/>
      <c r="ETA872" s="39"/>
      <c r="ETB872" s="39"/>
      <c r="ETC872" s="39"/>
      <c r="ETD872" s="39"/>
      <c r="ETE872" s="39"/>
      <c r="ETF872" s="39"/>
      <c r="ETG872" s="39"/>
      <c r="ETH872" s="39"/>
      <c r="ETI872" s="39"/>
      <c r="ETJ872" s="39"/>
      <c r="ETK872" s="39"/>
      <c r="ETL872" s="39"/>
      <c r="ETM872" s="39"/>
      <c r="ETN872" s="39"/>
      <c r="ETO872" s="39"/>
      <c r="ETP872" s="39"/>
      <c r="ETQ872" s="39"/>
      <c r="ETR872" s="39"/>
      <c r="ETS872" s="39"/>
      <c r="ETT872" s="39"/>
      <c r="ETU872" s="39"/>
      <c r="ETV872" s="39"/>
      <c r="ETW872" s="39"/>
      <c r="ETX872" s="39"/>
      <c r="ETY872" s="39"/>
      <c r="ETZ872" s="39"/>
      <c r="EUA872" s="39"/>
      <c r="EUB872" s="39"/>
      <c r="EUC872" s="39"/>
      <c r="EUD872" s="39"/>
      <c r="EUE872" s="39"/>
      <c r="EUF872" s="39"/>
      <c r="EUG872" s="39"/>
      <c r="EUH872" s="39"/>
      <c r="EUI872" s="39"/>
      <c r="EUJ872" s="39"/>
      <c r="EUK872" s="39"/>
      <c r="EUL872" s="39"/>
      <c r="EUM872" s="39"/>
      <c r="EUN872" s="39"/>
      <c r="EUO872" s="39"/>
      <c r="EUP872" s="39"/>
      <c r="EUQ872" s="39"/>
      <c r="EUR872" s="39"/>
      <c r="EUS872" s="39"/>
      <c r="EUT872" s="39"/>
      <c r="EUU872" s="39"/>
      <c r="EUV872" s="39"/>
      <c r="EUW872" s="39"/>
      <c r="EUX872" s="39"/>
      <c r="EUY872" s="39"/>
      <c r="EUZ872" s="39"/>
      <c r="EVA872" s="39"/>
      <c r="EVB872" s="39"/>
      <c r="EVC872" s="39"/>
      <c r="EVD872" s="39"/>
      <c r="EVE872" s="39"/>
      <c r="EVF872" s="39"/>
      <c r="EVG872" s="39"/>
      <c r="EVH872" s="39"/>
      <c r="EVI872" s="39"/>
      <c r="EVJ872" s="39"/>
      <c r="EVK872" s="39"/>
      <c r="EVL872" s="39"/>
      <c r="EVM872" s="39"/>
      <c r="EVN872" s="39"/>
      <c r="EVO872" s="39"/>
      <c r="EVP872" s="39"/>
      <c r="EVQ872" s="39"/>
      <c r="EVR872" s="39"/>
      <c r="EVS872" s="39"/>
      <c r="EVT872" s="39"/>
      <c r="EVU872" s="39"/>
      <c r="EVV872" s="39"/>
      <c r="EVW872" s="39"/>
      <c r="EVX872" s="39"/>
      <c r="EVY872" s="39"/>
      <c r="EVZ872" s="39"/>
      <c r="EWA872" s="39"/>
      <c r="EWB872" s="39"/>
      <c r="EWC872" s="39"/>
      <c r="EWD872" s="39"/>
      <c r="EWE872" s="39"/>
      <c r="EWF872" s="39"/>
      <c r="EWG872" s="39"/>
      <c r="EWH872" s="39"/>
      <c r="EWI872" s="39"/>
      <c r="EWJ872" s="39"/>
      <c r="EWK872" s="39"/>
      <c r="EWL872" s="39"/>
      <c r="EWM872" s="39"/>
      <c r="EWN872" s="39"/>
      <c r="EWO872" s="39"/>
      <c r="EWP872" s="39"/>
      <c r="EWQ872" s="39"/>
      <c r="EWR872" s="39"/>
      <c r="EWS872" s="39"/>
      <c r="EWT872" s="39"/>
      <c r="EWU872" s="39"/>
      <c r="EWV872" s="39"/>
      <c r="EWW872" s="39"/>
      <c r="EWX872" s="39"/>
      <c r="EWY872" s="39"/>
      <c r="EWZ872" s="39"/>
      <c r="EXA872" s="39"/>
      <c r="EXB872" s="39"/>
      <c r="EXC872" s="39"/>
      <c r="EXD872" s="39"/>
      <c r="EXE872" s="39"/>
      <c r="EXF872" s="39"/>
      <c r="EXG872" s="39"/>
      <c r="EXH872" s="39"/>
      <c r="EXI872" s="39"/>
      <c r="EXJ872" s="39"/>
      <c r="EXK872" s="39"/>
      <c r="EXL872" s="39"/>
      <c r="EXM872" s="39"/>
      <c r="EXN872" s="39"/>
      <c r="EXO872" s="39"/>
      <c r="EXP872" s="39"/>
      <c r="EXQ872" s="39"/>
      <c r="EXR872" s="39"/>
      <c r="EXS872" s="39"/>
      <c r="EXT872" s="39"/>
      <c r="EXU872" s="39"/>
      <c r="EXV872" s="39"/>
      <c r="EXW872" s="39"/>
      <c r="EXX872" s="39"/>
      <c r="EXY872" s="39"/>
      <c r="EXZ872" s="39"/>
      <c r="EYA872" s="39"/>
      <c r="EYB872" s="39"/>
      <c r="EYC872" s="39"/>
      <c r="EYD872" s="39"/>
      <c r="EYE872" s="39"/>
      <c r="EYF872" s="39"/>
      <c r="EYG872" s="39"/>
      <c r="EYH872" s="39"/>
      <c r="EYI872" s="39"/>
      <c r="EYJ872" s="39"/>
      <c r="EYK872" s="39"/>
      <c r="EYL872" s="39"/>
      <c r="EYM872" s="39"/>
      <c r="EYN872" s="39"/>
      <c r="EYO872" s="39"/>
      <c r="EYP872" s="39"/>
      <c r="EYQ872" s="39"/>
      <c r="EYR872" s="39"/>
      <c r="EYS872" s="39"/>
      <c r="EYT872" s="39"/>
      <c r="EYU872" s="39"/>
      <c r="EYV872" s="39"/>
      <c r="EYW872" s="39"/>
      <c r="EYX872" s="39"/>
      <c r="EYY872" s="39"/>
      <c r="EYZ872" s="39"/>
      <c r="EZA872" s="39"/>
      <c r="EZB872" s="39"/>
      <c r="EZC872" s="39"/>
      <c r="EZD872" s="39"/>
      <c r="EZE872" s="39"/>
      <c r="EZF872" s="39"/>
      <c r="EZG872" s="39"/>
      <c r="EZH872" s="39"/>
      <c r="EZI872" s="39"/>
      <c r="EZJ872" s="39"/>
      <c r="EZK872" s="39"/>
      <c r="EZL872" s="39"/>
      <c r="EZM872" s="39"/>
      <c r="EZN872" s="39"/>
      <c r="EZO872" s="39"/>
      <c r="EZP872" s="39"/>
      <c r="EZQ872" s="39"/>
      <c r="EZR872" s="39"/>
      <c r="EZS872" s="39"/>
      <c r="EZT872" s="39"/>
      <c r="EZU872" s="39"/>
      <c r="EZV872" s="39"/>
      <c r="EZW872" s="39"/>
      <c r="EZX872" s="39"/>
      <c r="EZY872" s="39"/>
      <c r="EZZ872" s="39"/>
      <c r="FAA872" s="39"/>
      <c r="FAB872" s="39"/>
      <c r="FAC872" s="39"/>
      <c r="FAD872" s="39"/>
      <c r="FAE872" s="39"/>
      <c r="FAF872" s="39"/>
      <c r="FAG872" s="39"/>
      <c r="FAH872" s="39"/>
      <c r="FAI872" s="39"/>
      <c r="FAJ872" s="39"/>
      <c r="FAK872" s="39"/>
      <c r="FAL872" s="39"/>
      <c r="FAM872" s="39"/>
      <c r="FAN872" s="39"/>
      <c r="FAO872" s="39"/>
      <c r="FAP872" s="39"/>
      <c r="FAQ872" s="39"/>
      <c r="FAR872" s="39"/>
      <c r="FAS872" s="39"/>
      <c r="FAT872" s="39"/>
      <c r="FAU872" s="39"/>
      <c r="FAV872" s="39"/>
      <c r="FAW872" s="39"/>
      <c r="FAX872" s="39"/>
      <c r="FAY872" s="39"/>
      <c r="FAZ872" s="39"/>
      <c r="FBA872" s="39"/>
      <c r="FBB872" s="39"/>
      <c r="FBC872" s="39"/>
      <c r="FBD872" s="39"/>
      <c r="FBE872" s="39"/>
      <c r="FBF872" s="39"/>
      <c r="FBG872" s="39"/>
      <c r="FBH872" s="39"/>
      <c r="FBI872" s="39"/>
      <c r="FBJ872" s="39"/>
      <c r="FBK872" s="39"/>
      <c r="FBL872" s="39"/>
      <c r="FBM872" s="39"/>
      <c r="FBN872" s="39"/>
      <c r="FBO872" s="39"/>
      <c r="FBP872" s="39"/>
      <c r="FBQ872" s="39"/>
      <c r="FBR872" s="39"/>
      <c r="FBS872" s="39"/>
      <c r="FBT872" s="39"/>
      <c r="FBU872" s="39"/>
      <c r="FBV872" s="39"/>
      <c r="FBW872" s="39"/>
      <c r="FBX872" s="39"/>
      <c r="FBY872" s="39"/>
      <c r="FBZ872" s="39"/>
      <c r="FCA872" s="39"/>
      <c r="FCB872" s="39"/>
      <c r="FCC872" s="39"/>
      <c r="FCD872" s="39"/>
      <c r="FCE872" s="39"/>
      <c r="FCF872" s="39"/>
      <c r="FCG872" s="39"/>
      <c r="FCH872" s="39"/>
      <c r="FCI872" s="39"/>
      <c r="FCJ872" s="39"/>
      <c r="FCK872" s="39"/>
      <c r="FCL872" s="39"/>
      <c r="FCM872" s="39"/>
      <c r="FCN872" s="39"/>
      <c r="FCO872" s="39"/>
      <c r="FCP872" s="39"/>
      <c r="FCQ872" s="39"/>
      <c r="FCR872" s="39"/>
      <c r="FCS872" s="39"/>
      <c r="FCT872" s="39"/>
      <c r="FCU872" s="39"/>
      <c r="FCV872" s="39"/>
      <c r="FCW872" s="39"/>
      <c r="FCX872" s="39"/>
      <c r="FCY872" s="39"/>
      <c r="FCZ872" s="39"/>
      <c r="FDA872" s="39"/>
      <c r="FDB872" s="39"/>
      <c r="FDC872" s="39"/>
      <c r="FDD872" s="39"/>
      <c r="FDE872" s="39"/>
      <c r="FDF872" s="39"/>
      <c r="FDG872" s="39"/>
      <c r="FDH872" s="39"/>
      <c r="FDI872" s="39"/>
      <c r="FDJ872" s="39"/>
      <c r="FDK872" s="39"/>
      <c r="FDL872" s="39"/>
      <c r="FDM872" s="39"/>
      <c r="FDN872" s="39"/>
      <c r="FDO872" s="39"/>
      <c r="FDP872" s="39"/>
      <c r="FDQ872" s="39"/>
      <c r="FDR872" s="39"/>
      <c r="FDS872" s="39"/>
      <c r="FDT872" s="39"/>
      <c r="FDU872" s="39"/>
      <c r="FDV872" s="39"/>
      <c r="FDW872" s="39"/>
      <c r="FDX872" s="39"/>
      <c r="FDY872" s="39"/>
      <c r="FDZ872" s="39"/>
      <c r="FEA872" s="39"/>
      <c r="FEB872" s="39"/>
      <c r="FEC872" s="39"/>
      <c r="FED872" s="39"/>
      <c r="FEE872" s="39"/>
      <c r="FEF872" s="39"/>
      <c r="FEG872" s="39"/>
      <c r="FEH872" s="39"/>
      <c r="FEI872" s="39"/>
      <c r="FEJ872" s="39"/>
      <c r="FEK872" s="39"/>
      <c r="FEL872" s="39"/>
      <c r="FEM872" s="39"/>
      <c r="FEN872" s="39"/>
      <c r="FEO872" s="39"/>
      <c r="FEP872" s="39"/>
      <c r="FEQ872" s="39"/>
      <c r="FER872" s="39"/>
      <c r="FES872" s="39"/>
      <c r="FET872" s="39"/>
      <c r="FEU872" s="39"/>
      <c r="FEV872" s="39"/>
      <c r="FEW872" s="39"/>
      <c r="FEX872" s="39"/>
      <c r="FEY872" s="39"/>
      <c r="FEZ872" s="39"/>
      <c r="FFA872" s="39"/>
      <c r="FFB872" s="39"/>
      <c r="FFC872" s="39"/>
      <c r="FFD872" s="39"/>
      <c r="FFE872" s="39"/>
      <c r="FFF872" s="39"/>
      <c r="FFG872" s="39"/>
      <c r="FFH872" s="39"/>
      <c r="FFI872" s="39"/>
      <c r="FFJ872" s="39"/>
      <c r="FFK872" s="39"/>
      <c r="FFL872" s="39"/>
      <c r="FFM872" s="39"/>
      <c r="FFN872" s="39"/>
      <c r="FFO872" s="39"/>
      <c r="FFP872" s="39"/>
      <c r="FFQ872" s="39"/>
      <c r="FFR872" s="39"/>
      <c r="FFS872" s="39"/>
      <c r="FFT872" s="39"/>
      <c r="FFU872" s="39"/>
      <c r="FFV872" s="39"/>
      <c r="FFW872" s="39"/>
      <c r="FFX872" s="39"/>
      <c r="FFY872" s="39"/>
      <c r="FFZ872" s="39"/>
      <c r="FGA872" s="39"/>
      <c r="FGB872" s="39"/>
      <c r="FGC872" s="39"/>
      <c r="FGD872" s="39"/>
      <c r="FGE872" s="39"/>
      <c r="FGF872" s="39"/>
      <c r="FGG872" s="39"/>
      <c r="FGH872" s="39"/>
      <c r="FGI872" s="39"/>
      <c r="FGJ872" s="39"/>
      <c r="FGK872" s="39"/>
      <c r="FGL872" s="39"/>
      <c r="FGM872" s="39"/>
      <c r="FGN872" s="39"/>
      <c r="FGO872" s="39"/>
      <c r="FGP872" s="39"/>
      <c r="FGQ872" s="39"/>
      <c r="FGR872" s="39"/>
      <c r="FGS872" s="39"/>
      <c r="FGT872" s="39"/>
      <c r="FGU872" s="39"/>
      <c r="FGV872" s="39"/>
      <c r="FGW872" s="39"/>
      <c r="FGX872" s="39"/>
      <c r="FGY872" s="39"/>
      <c r="FGZ872" s="39"/>
      <c r="FHA872" s="39"/>
      <c r="FHB872" s="39"/>
      <c r="FHC872" s="39"/>
      <c r="FHD872" s="39"/>
      <c r="FHE872" s="39"/>
      <c r="FHF872" s="39"/>
      <c r="FHG872" s="39"/>
      <c r="FHH872" s="39"/>
      <c r="FHI872" s="39"/>
      <c r="FHJ872" s="39"/>
      <c r="FHK872" s="39"/>
      <c r="FHL872" s="39"/>
      <c r="FHM872" s="39"/>
      <c r="FHN872" s="39"/>
      <c r="FHO872" s="39"/>
      <c r="FHP872" s="39"/>
      <c r="FHQ872" s="39"/>
      <c r="FHR872" s="39"/>
      <c r="FHS872" s="39"/>
      <c r="FHT872" s="39"/>
      <c r="FHU872" s="39"/>
      <c r="FHV872" s="39"/>
      <c r="FHW872" s="39"/>
      <c r="FHX872" s="39"/>
      <c r="FHY872" s="39"/>
      <c r="FHZ872" s="39"/>
      <c r="FIA872" s="39"/>
      <c r="FIB872" s="39"/>
      <c r="FIC872" s="39"/>
      <c r="FID872" s="39"/>
      <c r="FIE872" s="39"/>
      <c r="FIF872" s="39"/>
      <c r="FIG872" s="39"/>
      <c r="FIH872" s="39"/>
      <c r="FII872" s="39"/>
      <c r="FIJ872" s="39"/>
      <c r="FIK872" s="39"/>
      <c r="FIL872" s="39"/>
      <c r="FIM872" s="39"/>
      <c r="FIN872" s="39"/>
      <c r="FIO872" s="39"/>
      <c r="FIP872" s="39"/>
      <c r="FIQ872" s="39"/>
      <c r="FIR872" s="39"/>
      <c r="FIS872" s="39"/>
      <c r="FIT872" s="39"/>
      <c r="FIU872" s="39"/>
      <c r="FIV872" s="39"/>
      <c r="FIW872" s="39"/>
      <c r="FIX872" s="39"/>
      <c r="FIY872" s="39"/>
      <c r="FIZ872" s="39"/>
      <c r="FJA872" s="39"/>
      <c r="FJB872" s="39"/>
      <c r="FJC872" s="39"/>
      <c r="FJD872" s="39"/>
      <c r="FJE872" s="39"/>
      <c r="FJF872" s="39"/>
      <c r="FJG872" s="39"/>
      <c r="FJH872" s="39"/>
      <c r="FJI872" s="39"/>
      <c r="FJJ872" s="39"/>
      <c r="FJK872" s="39"/>
      <c r="FJL872" s="39"/>
      <c r="FJM872" s="39"/>
      <c r="FJN872" s="39"/>
      <c r="FJO872" s="39"/>
      <c r="FJP872" s="39"/>
      <c r="FJQ872" s="39"/>
      <c r="FJR872" s="39"/>
      <c r="FJS872" s="39"/>
      <c r="FJT872" s="39"/>
      <c r="FJU872" s="39"/>
      <c r="FJV872" s="39"/>
      <c r="FJW872" s="39"/>
      <c r="FJX872" s="39"/>
      <c r="FJY872" s="39"/>
      <c r="FJZ872" s="39"/>
      <c r="FKA872" s="39"/>
      <c r="FKB872" s="39"/>
      <c r="FKC872" s="39"/>
      <c r="FKD872" s="39"/>
      <c r="FKE872" s="39"/>
      <c r="FKF872" s="39"/>
      <c r="FKG872" s="39"/>
      <c r="FKH872" s="39"/>
      <c r="FKI872" s="39"/>
      <c r="FKJ872" s="39"/>
      <c r="FKK872" s="39"/>
      <c r="FKL872" s="39"/>
      <c r="FKM872" s="39"/>
      <c r="FKN872" s="39"/>
      <c r="FKO872" s="39"/>
      <c r="FKP872" s="39"/>
      <c r="FKQ872" s="39"/>
      <c r="FKR872" s="39"/>
      <c r="FKS872" s="39"/>
      <c r="FKT872" s="39"/>
      <c r="FKU872" s="39"/>
      <c r="FKV872" s="39"/>
      <c r="FKW872" s="39"/>
      <c r="FKX872" s="39"/>
      <c r="FKY872" s="39"/>
      <c r="FKZ872" s="39"/>
      <c r="FLA872" s="39"/>
      <c r="FLB872" s="39"/>
      <c r="FLC872" s="39"/>
      <c r="FLD872" s="39"/>
      <c r="FLE872" s="39"/>
      <c r="FLF872" s="39"/>
      <c r="FLG872" s="39"/>
      <c r="FLH872" s="39"/>
      <c r="FLI872" s="39"/>
      <c r="FLJ872" s="39"/>
      <c r="FLK872" s="39"/>
      <c r="FLL872" s="39"/>
      <c r="FLM872" s="39"/>
      <c r="FLN872" s="39"/>
      <c r="FLO872" s="39"/>
      <c r="FLP872" s="39"/>
      <c r="FLQ872" s="39"/>
      <c r="FLR872" s="39"/>
      <c r="FLS872" s="39"/>
      <c r="FLT872" s="39"/>
      <c r="FLU872" s="39"/>
      <c r="FLV872" s="39"/>
      <c r="FLW872" s="39"/>
      <c r="FLX872" s="39"/>
      <c r="FLY872" s="39"/>
      <c r="FLZ872" s="39"/>
      <c r="FMA872" s="39"/>
      <c r="FMB872" s="39"/>
      <c r="FMC872" s="39"/>
      <c r="FMD872" s="39"/>
      <c r="FME872" s="39"/>
      <c r="FMF872" s="39"/>
      <c r="FMG872" s="39"/>
      <c r="FMH872" s="39"/>
      <c r="FMI872" s="39"/>
      <c r="FMJ872" s="39"/>
      <c r="FMK872" s="39"/>
      <c r="FML872" s="39"/>
      <c r="FMM872" s="39"/>
      <c r="FMN872" s="39"/>
      <c r="FMO872" s="39"/>
      <c r="FMP872" s="39"/>
      <c r="FMQ872" s="39"/>
      <c r="FMR872" s="39"/>
      <c r="FMS872" s="39"/>
      <c r="FMT872" s="39"/>
      <c r="FMU872" s="39"/>
      <c r="FMV872" s="39"/>
      <c r="FMW872" s="39"/>
      <c r="FMX872" s="39"/>
      <c r="FMY872" s="39"/>
      <c r="FMZ872" s="39"/>
      <c r="FNA872" s="39"/>
      <c r="FNB872" s="39"/>
      <c r="FNC872" s="39"/>
      <c r="FND872" s="39"/>
      <c r="FNE872" s="39"/>
      <c r="FNF872" s="39"/>
      <c r="FNG872" s="39"/>
      <c r="FNH872" s="39"/>
      <c r="FNI872" s="39"/>
      <c r="FNJ872" s="39"/>
      <c r="FNK872" s="39"/>
      <c r="FNL872" s="39"/>
      <c r="FNM872" s="39"/>
      <c r="FNN872" s="39"/>
      <c r="FNO872" s="39"/>
      <c r="FNP872" s="39"/>
      <c r="FNQ872" s="39"/>
      <c r="FNR872" s="39"/>
      <c r="FNS872" s="39"/>
      <c r="FNT872" s="39"/>
      <c r="FNU872" s="39"/>
      <c r="FNV872" s="39"/>
      <c r="FNW872" s="39"/>
      <c r="FNX872" s="39"/>
      <c r="FNY872" s="39"/>
      <c r="FNZ872" s="39"/>
      <c r="FOA872" s="39"/>
      <c r="FOB872" s="39"/>
      <c r="FOC872" s="39"/>
      <c r="FOD872" s="39"/>
      <c r="FOE872" s="39"/>
      <c r="FOF872" s="39"/>
      <c r="FOG872" s="39"/>
      <c r="FOH872" s="39"/>
      <c r="FOI872" s="39"/>
      <c r="FOJ872" s="39"/>
      <c r="FOK872" s="39"/>
      <c r="FOL872" s="39"/>
      <c r="FOM872" s="39"/>
      <c r="FON872" s="39"/>
      <c r="FOO872" s="39"/>
      <c r="FOP872" s="39"/>
      <c r="FOQ872" s="39"/>
      <c r="FOR872" s="39"/>
      <c r="FOS872" s="39"/>
      <c r="FOT872" s="39"/>
      <c r="FOU872" s="39"/>
      <c r="FOV872" s="39"/>
      <c r="FOW872" s="39"/>
      <c r="FOX872" s="39"/>
      <c r="FOY872" s="39"/>
      <c r="FOZ872" s="39"/>
      <c r="FPA872" s="39"/>
      <c r="FPB872" s="39"/>
      <c r="FPC872" s="39"/>
      <c r="FPD872" s="39"/>
      <c r="FPE872" s="39"/>
      <c r="FPF872" s="39"/>
      <c r="FPG872" s="39"/>
      <c r="FPH872" s="39"/>
      <c r="FPI872" s="39"/>
      <c r="FPJ872" s="39"/>
      <c r="FPK872" s="39"/>
      <c r="FPL872" s="39"/>
      <c r="FPM872" s="39"/>
      <c r="FPN872" s="39"/>
      <c r="FPO872" s="39"/>
      <c r="FPP872" s="39"/>
      <c r="FPQ872" s="39"/>
      <c r="FPR872" s="39"/>
      <c r="FPS872" s="39"/>
      <c r="FPT872" s="39"/>
      <c r="FPU872" s="39"/>
      <c r="FPV872" s="39"/>
      <c r="FPW872" s="39"/>
      <c r="FPX872" s="39"/>
      <c r="FPY872" s="39"/>
      <c r="FPZ872" s="39"/>
      <c r="FQA872" s="39"/>
      <c r="FQB872" s="39"/>
      <c r="FQC872" s="39"/>
      <c r="FQD872" s="39"/>
      <c r="FQE872" s="39"/>
      <c r="FQF872" s="39"/>
      <c r="FQG872" s="39"/>
      <c r="FQH872" s="39"/>
      <c r="FQI872" s="39"/>
      <c r="FQJ872" s="39"/>
      <c r="FQK872" s="39"/>
      <c r="FQL872" s="39"/>
      <c r="FQM872" s="39"/>
      <c r="FQN872" s="39"/>
      <c r="FQO872" s="39"/>
      <c r="FQP872" s="39"/>
      <c r="FQQ872" s="39"/>
      <c r="FQR872" s="39"/>
      <c r="FQS872" s="39"/>
      <c r="FQT872" s="39"/>
      <c r="FQU872" s="39"/>
      <c r="FQV872" s="39"/>
      <c r="FQW872" s="39"/>
      <c r="FQX872" s="39"/>
      <c r="FQY872" s="39"/>
      <c r="FQZ872" s="39"/>
      <c r="FRA872" s="39"/>
      <c r="FRB872" s="39"/>
      <c r="FRC872" s="39"/>
      <c r="FRD872" s="39"/>
      <c r="FRE872" s="39"/>
      <c r="FRF872" s="39"/>
      <c r="FRG872" s="39"/>
      <c r="FRH872" s="39"/>
      <c r="FRI872" s="39"/>
      <c r="FRJ872" s="39"/>
      <c r="FRK872" s="39"/>
      <c r="FRL872" s="39"/>
      <c r="FRM872" s="39"/>
      <c r="FRN872" s="39"/>
      <c r="FRO872" s="39"/>
      <c r="FRP872" s="39"/>
      <c r="FRQ872" s="39"/>
      <c r="FRR872" s="39"/>
      <c r="FRS872" s="39"/>
      <c r="FRT872" s="39"/>
      <c r="FRU872" s="39"/>
      <c r="FRV872" s="39"/>
      <c r="FRW872" s="39"/>
      <c r="FRX872" s="39"/>
      <c r="FRY872" s="39"/>
      <c r="FRZ872" s="39"/>
      <c r="FSA872" s="39"/>
      <c r="FSB872" s="39"/>
      <c r="FSC872" s="39"/>
      <c r="FSD872" s="39"/>
      <c r="FSE872" s="39"/>
      <c r="FSF872" s="39"/>
      <c r="FSG872" s="39"/>
      <c r="FSH872" s="39"/>
      <c r="FSI872" s="39"/>
      <c r="FSJ872" s="39"/>
      <c r="FSK872" s="39"/>
      <c r="FSL872" s="39"/>
      <c r="FSM872" s="39"/>
      <c r="FSN872" s="39"/>
      <c r="FSO872" s="39"/>
      <c r="FSP872" s="39"/>
      <c r="FSQ872" s="39"/>
      <c r="FSR872" s="39"/>
      <c r="FSS872" s="39"/>
      <c r="FST872" s="39"/>
      <c r="FSU872" s="39"/>
      <c r="FSV872" s="39"/>
      <c r="FSW872" s="39"/>
      <c r="FSX872" s="39"/>
      <c r="FSY872" s="39"/>
      <c r="FSZ872" s="39"/>
      <c r="FTA872" s="39"/>
      <c r="FTB872" s="39"/>
      <c r="FTC872" s="39"/>
      <c r="FTD872" s="39"/>
      <c r="FTE872" s="39"/>
      <c r="FTF872" s="39"/>
      <c r="FTG872" s="39"/>
      <c r="FTH872" s="39"/>
      <c r="FTI872" s="39"/>
      <c r="FTJ872" s="39"/>
      <c r="FTK872" s="39"/>
      <c r="FTL872" s="39"/>
      <c r="FTM872" s="39"/>
      <c r="FTN872" s="39"/>
      <c r="FTO872" s="39"/>
      <c r="FTP872" s="39"/>
      <c r="FTQ872" s="39"/>
      <c r="FTR872" s="39"/>
      <c r="FTS872" s="39"/>
      <c r="FTT872" s="39"/>
      <c r="FTU872" s="39"/>
      <c r="FTV872" s="39"/>
      <c r="FTW872" s="39"/>
      <c r="FTX872" s="39"/>
      <c r="FTY872" s="39"/>
      <c r="FTZ872" s="39"/>
      <c r="FUA872" s="39"/>
      <c r="FUB872" s="39"/>
      <c r="FUC872" s="39"/>
      <c r="FUD872" s="39"/>
      <c r="FUE872" s="39"/>
      <c r="FUF872" s="39"/>
      <c r="FUG872" s="39"/>
      <c r="FUH872" s="39"/>
      <c r="FUI872" s="39"/>
      <c r="FUJ872" s="39"/>
      <c r="FUK872" s="39"/>
      <c r="FUL872" s="39"/>
      <c r="FUM872" s="39"/>
      <c r="FUN872" s="39"/>
      <c r="FUO872" s="39"/>
      <c r="FUP872" s="39"/>
      <c r="FUQ872" s="39"/>
      <c r="FUR872" s="39"/>
      <c r="FUS872" s="39"/>
      <c r="FUT872" s="39"/>
      <c r="FUU872" s="39"/>
      <c r="FUV872" s="39"/>
      <c r="FUW872" s="39"/>
      <c r="FUX872" s="39"/>
      <c r="FUY872" s="39"/>
      <c r="FUZ872" s="39"/>
      <c r="FVA872" s="39"/>
      <c r="FVB872" s="39"/>
      <c r="FVC872" s="39"/>
      <c r="FVD872" s="39"/>
      <c r="FVE872" s="39"/>
      <c r="FVF872" s="39"/>
      <c r="FVG872" s="39"/>
      <c r="FVH872" s="39"/>
      <c r="FVI872" s="39"/>
      <c r="FVJ872" s="39"/>
      <c r="FVK872" s="39"/>
      <c r="FVL872" s="39"/>
      <c r="FVM872" s="39"/>
      <c r="FVN872" s="39"/>
      <c r="FVO872" s="39"/>
      <c r="FVP872" s="39"/>
      <c r="FVQ872" s="39"/>
      <c r="FVR872" s="39"/>
      <c r="FVS872" s="39"/>
      <c r="FVT872" s="39"/>
      <c r="FVU872" s="39"/>
      <c r="FVV872" s="39"/>
      <c r="FVW872" s="39"/>
      <c r="FVX872" s="39"/>
      <c r="FVY872" s="39"/>
      <c r="FVZ872" s="39"/>
      <c r="FWA872" s="39"/>
      <c r="FWB872" s="39"/>
      <c r="FWC872" s="39"/>
      <c r="FWD872" s="39"/>
      <c r="FWE872" s="39"/>
      <c r="FWF872" s="39"/>
      <c r="FWG872" s="39"/>
      <c r="FWH872" s="39"/>
      <c r="FWI872" s="39"/>
      <c r="FWJ872" s="39"/>
      <c r="FWK872" s="39"/>
      <c r="FWL872" s="39"/>
      <c r="FWM872" s="39"/>
      <c r="FWN872" s="39"/>
      <c r="FWO872" s="39"/>
      <c r="FWP872" s="39"/>
      <c r="FWQ872" s="39"/>
      <c r="FWR872" s="39"/>
      <c r="FWS872" s="39"/>
      <c r="FWT872" s="39"/>
      <c r="FWU872" s="39"/>
      <c r="FWV872" s="39"/>
      <c r="FWW872" s="39"/>
      <c r="FWX872" s="39"/>
      <c r="FWY872" s="39"/>
      <c r="FWZ872" s="39"/>
      <c r="FXA872" s="39"/>
      <c r="FXB872" s="39"/>
      <c r="FXC872" s="39"/>
      <c r="FXD872" s="39"/>
      <c r="FXE872" s="39"/>
      <c r="FXF872" s="39"/>
      <c r="FXG872" s="39"/>
      <c r="FXH872" s="39"/>
      <c r="FXI872" s="39"/>
      <c r="FXJ872" s="39"/>
      <c r="FXK872" s="39"/>
      <c r="FXL872" s="39"/>
      <c r="FXM872" s="39"/>
      <c r="FXN872" s="39"/>
      <c r="FXO872" s="39"/>
      <c r="FXP872" s="39"/>
      <c r="FXQ872" s="39"/>
      <c r="FXR872" s="39"/>
      <c r="FXS872" s="39"/>
      <c r="FXT872" s="39"/>
      <c r="FXU872" s="39"/>
      <c r="FXV872" s="39"/>
      <c r="FXW872" s="39"/>
      <c r="FXX872" s="39"/>
      <c r="FXY872" s="39"/>
      <c r="FXZ872" s="39"/>
      <c r="FYA872" s="39"/>
      <c r="FYB872" s="39"/>
      <c r="FYC872" s="39"/>
      <c r="FYD872" s="39"/>
      <c r="FYE872" s="39"/>
      <c r="FYF872" s="39"/>
      <c r="FYG872" s="39"/>
      <c r="FYH872" s="39"/>
      <c r="FYI872" s="39"/>
      <c r="FYJ872" s="39"/>
      <c r="FYK872" s="39"/>
      <c r="FYL872" s="39"/>
      <c r="FYM872" s="39"/>
      <c r="FYN872" s="39"/>
      <c r="FYO872" s="39"/>
      <c r="FYP872" s="39"/>
      <c r="FYQ872" s="39"/>
      <c r="FYR872" s="39"/>
      <c r="FYS872" s="39"/>
      <c r="FYT872" s="39"/>
      <c r="FYU872" s="39"/>
      <c r="FYV872" s="39"/>
      <c r="FYW872" s="39"/>
      <c r="FYX872" s="39"/>
      <c r="FYY872" s="39"/>
      <c r="FYZ872" s="39"/>
      <c r="FZA872" s="39"/>
      <c r="FZB872" s="39"/>
      <c r="FZC872" s="39"/>
      <c r="FZD872" s="39"/>
      <c r="FZE872" s="39"/>
      <c r="FZF872" s="39"/>
      <c r="FZG872" s="39"/>
      <c r="FZH872" s="39"/>
      <c r="FZI872" s="39"/>
      <c r="FZJ872" s="39"/>
      <c r="FZK872" s="39"/>
      <c r="FZL872" s="39"/>
      <c r="FZM872" s="39"/>
      <c r="FZN872" s="39"/>
      <c r="FZO872" s="39"/>
      <c r="FZP872" s="39"/>
      <c r="FZQ872" s="39"/>
      <c r="FZR872" s="39"/>
      <c r="FZS872" s="39"/>
      <c r="FZT872" s="39"/>
      <c r="FZU872" s="39"/>
      <c r="FZV872" s="39"/>
      <c r="FZW872" s="39"/>
      <c r="FZX872" s="39"/>
      <c r="FZY872" s="39"/>
      <c r="FZZ872" s="39"/>
      <c r="GAA872" s="39"/>
      <c r="GAB872" s="39"/>
      <c r="GAC872" s="39"/>
      <c r="GAD872" s="39"/>
      <c r="GAE872" s="39"/>
      <c r="GAF872" s="39"/>
      <c r="GAG872" s="39"/>
      <c r="GAH872" s="39"/>
      <c r="GAI872" s="39"/>
      <c r="GAJ872" s="39"/>
      <c r="GAK872" s="39"/>
      <c r="GAL872" s="39"/>
      <c r="GAM872" s="39"/>
      <c r="GAN872" s="39"/>
      <c r="GAO872" s="39"/>
      <c r="GAP872" s="39"/>
      <c r="GAQ872" s="39"/>
      <c r="GAR872" s="39"/>
      <c r="GAS872" s="39"/>
      <c r="GAT872" s="39"/>
      <c r="GAU872" s="39"/>
      <c r="GAV872" s="39"/>
      <c r="GAW872" s="39"/>
      <c r="GAX872" s="39"/>
      <c r="GAY872" s="39"/>
      <c r="GAZ872" s="39"/>
      <c r="GBA872" s="39"/>
      <c r="GBB872" s="39"/>
      <c r="GBC872" s="39"/>
      <c r="GBD872" s="39"/>
      <c r="GBE872" s="39"/>
      <c r="GBF872" s="39"/>
      <c r="GBG872" s="39"/>
      <c r="GBH872" s="39"/>
      <c r="GBI872" s="39"/>
      <c r="GBJ872" s="39"/>
      <c r="GBK872" s="39"/>
      <c r="GBL872" s="39"/>
      <c r="GBM872" s="39"/>
      <c r="GBN872" s="39"/>
      <c r="GBO872" s="39"/>
      <c r="GBP872" s="39"/>
      <c r="GBQ872" s="39"/>
      <c r="GBR872" s="39"/>
      <c r="GBS872" s="39"/>
      <c r="GBT872" s="39"/>
      <c r="GBU872" s="39"/>
      <c r="GBV872" s="39"/>
      <c r="GBW872" s="39"/>
      <c r="GBX872" s="39"/>
      <c r="GBY872" s="39"/>
      <c r="GBZ872" s="39"/>
      <c r="GCA872" s="39"/>
      <c r="GCB872" s="39"/>
      <c r="GCC872" s="39"/>
      <c r="GCD872" s="39"/>
      <c r="GCE872" s="39"/>
      <c r="GCF872" s="39"/>
      <c r="GCG872" s="39"/>
      <c r="GCH872" s="39"/>
      <c r="GCI872" s="39"/>
      <c r="GCJ872" s="39"/>
      <c r="GCK872" s="39"/>
      <c r="GCL872" s="39"/>
      <c r="GCM872" s="39"/>
      <c r="GCN872" s="39"/>
      <c r="GCO872" s="39"/>
      <c r="GCP872" s="39"/>
      <c r="GCQ872" s="39"/>
      <c r="GCR872" s="39"/>
      <c r="GCS872" s="39"/>
      <c r="GCT872" s="39"/>
      <c r="GCU872" s="39"/>
      <c r="GCV872" s="39"/>
      <c r="GCW872" s="39"/>
      <c r="GCX872" s="39"/>
      <c r="GCY872" s="39"/>
      <c r="GCZ872" s="39"/>
      <c r="GDA872" s="39"/>
      <c r="GDB872" s="39"/>
      <c r="GDC872" s="39"/>
      <c r="GDD872" s="39"/>
      <c r="GDE872" s="39"/>
      <c r="GDF872" s="39"/>
      <c r="GDG872" s="39"/>
      <c r="GDH872" s="39"/>
      <c r="GDI872" s="39"/>
      <c r="GDJ872" s="39"/>
      <c r="GDK872" s="39"/>
      <c r="GDL872" s="39"/>
      <c r="GDM872" s="39"/>
      <c r="GDN872" s="39"/>
      <c r="GDO872" s="39"/>
      <c r="GDP872" s="39"/>
      <c r="GDQ872" s="39"/>
      <c r="GDR872" s="39"/>
      <c r="GDS872" s="39"/>
      <c r="GDT872" s="39"/>
      <c r="GDU872" s="39"/>
      <c r="GDV872" s="39"/>
      <c r="GDW872" s="39"/>
      <c r="GDX872" s="39"/>
      <c r="GDY872" s="39"/>
      <c r="GDZ872" s="39"/>
      <c r="GEA872" s="39"/>
      <c r="GEB872" s="39"/>
      <c r="GEC872" s="39"/>
      <c r="GED872" s="39"/>
      <c r="GEE872" s="39"/>
      <c r="GEF872" s="39"/>
      <c r="GEG872" s="39"/>
      <c r="GEH872" s="39"/>
      <c r="GEI872" s="39"/>
      <c r="GEJ872" s="39"/>
      <c r="GEK872" s="39"/>
      <c r="GEL872" s="39"/>
      <c r="GEM872" s="39"/>
      <c r="GEN872" s="39"/>
      <c r="GEO872" s="39"/>
      <c r="GEP872" s="39"/>
      <c r="GEQ872" s="39"/>
      <c r="GER872" s="39"/>
      <c r="GES872" s="39"/>
      <c r="GET872" s="39"/>
      <c r="GEU872" s="39"/>
      <c r="GEV872" s="39"/>
      <c r="GEW872" s="39"/>
      <c r="GEX872" s="39"/>
      <c r="GEY872" s="39"/>
      <c r="GEZ872" s="39"/>
      <c r="GFA872" s="39"/>
      <c r="GFB872" s="39"/>
      <c r="GFC872" s="39"/>
      <c r="GFD872" s="39"/>
      <c r="GFE872" s="39"/>
      <c r="GFF872" s="39"/>
      <c r="GFG872" s="39"/>
      <c r="GFH872" s="39"/>
      <c r="GFI872" s="39"/>
      <c r="GFJ872" s="39"/>
      <c r="GFK872" s="39"/>
      <c r="GFL872" s="39"/>
      <c r="GFM872" s="39"/>
      <c r="GFN872" s="39"/>
      <c r="GFO872" s="39"/>
      <c r="GFP872" s="39"/>
      <c r="GFQ872" s="39"/>
      <c r="GFR872" s="39"/>
      <c r="GFS872" s="39"/>
      <c r="GFT872" s="39"/>
      <c r="GFU872" s="39"/>
      <c r="GFV872" s="39"/>
      <c r="GFW872" s="39"/>
      <c r="GFX872" s="39"/>
      <c r="GFY872" s="39"/>
      <c r="GFZ872" s="39"/>
      <c r="GGA872" s="39"/>
      <c r="GGB872" s="39"/>
      <c r="GGC872" s="39"/>
      <c r="GGD872" s="39"/>
      <c r="GGE872" s="39"/>
      <c r="GGF872" s="39"/>
      <c r="GGG872" s="39"/>
      <c r="GGH872" s="39"/>
      <c r="GGI872" s="39"/>
      <c r="GGJ872" s="39"/>
      <c r="GGK872" s="39"/>
      <c r="GGL872" s="39"/>
      <c r="GGM872" s="39"/>
      <c r="GGN872" s="39"/>
      <c r="GGO872" s="39"/>
      <c r="GGP872" s="39"/>
      <c r="GGQ872" s="39"/>
      <c r="GGR872" s="39"/>
      <c r="GGS872" s="39"/>
      <c r="GGT872" s="39"/>
      <c r="GGU872" s="39"/>
      <c r="GGV872" s="39"/>
      <c r="GGW872" s="39"/>
      <c r="GGX872" s="39"/>
      <c r="GGY872" s="39"/>
      <c r="GGZ872" s="39"/>
      <c r="GHA872" s="39"/>
      <c r="GHB872" s="39"/>
      <c r="GHC872" s="39"/>
      <c r="GHD872" s="39"/>
      <c r="GHE872" s="39"/>
      <c r="GHF872" s="39"/>
      <c r="GHG872" s="39"/>
      <c r="GHH872" s="39"/>
      <c r="GHI872" s="39"/>
      <c r="GHJ872" s="39"/>
      <c r="GHK872" s="39"/>
      <c r="GHL872" s="39"/>
      <c r="GHM872" s="39"/>
      <c r="GHN872" s="39"/>
      <c r="GHO872" s="39"/>
      <c r="GHP872" s="39"/>
      <c r="GHQ872" s="39"/>
      <c r="GHR872" s="39"/>
      <c r="GHS872" s="39"/>
      <c r="GHT872" s="39"/>
      <c r="GHU872" s="39"/>
      <c r="GHV872" s="39"/>
      <c r="GHW872" s="39"/>
      <c r="GHX872" s="39"/>
      <c r="GHY872" s="39"/>
      <c r="GHZ872" s="39"/>
      <c r="GIA872" s="39"/>
      <c r="GIB872" s="39"/>
      <c r="GIC872" s="39"/>
      <c r="GID872" s="39"/>
      <c r="GIE872" s="39"/>
      <c r="GIF872" s="39"/>
      <c r="GIG872" s="39"/>
      <c r="GIH872" s="39"/>
      <c r="GII872" s="39"/>
      <c r="GIJ872" s="39"/>
      <c r="GIK872" s="39"/>
      <c r="GIL872" s="39"/>
      <c r="GIM872" s="39"/>
      <c r="GIN872" s="39"/>
      <c r="GIO872" s="39"/>
      <c r="GIP872" s="39"/>
      <c r="GIQ872" s="39"/>
      <c r="GIR872" s="39"/>
      <c r="GIS872" s="39"/>
      <c r="GIT872" s="39"/>
      <c r="GIU872" s="39"/>
      <c r="GIV872" s="39"/>
      <c r="GIW872" s="39"/>
      <c r="GIX872" s="39"/>
      <c r="GIY872" s="39"/>
      <c r="GIZ872" s="39"/>
      <c r="GJA872" s="39"/>
      <c r="GJB872" s="39"/>
      <c r="GJC872" s="39"/>
      <c r="GJD872" s="39"/>
      <c r="GJE872" s="39"/>
      <c r="GJF872" s="39"/>
      <c r="GJG872" s="39"/>
      <c r="GJH872" s="39"/>
      <c r="GJI872" s="39"/>
      <c r="GJJ872" s="39"/>
      <c r="GJK872" s="39"/>
      <c r="GJL872" s="39"/>
      <c r="GJM872" s="39"/>
      <c r="GJN872" s="39"/>
      <c r="GJO872" s="39"/>
      <c r="GJP872" s="39"/>
      <c r="GJQ872" s="39"/>
      <c r="GJR872" s="39"/>
      <c r="GJS872" s="39"/>
      <c r="GJT872" s="39"/>
      <c r="GJU872" s="39"/>
      <c r="GJV872" s="39"/>
      <c r="GJW872" s="39"/>
      <c r="GJX872" s="39"/>
      <c r="GJY872" s="39"/>
      <c r="GJZ872" s="39"/>
      <c r="GKA872" s="39"/>
      <c r="GKB872" s="39"/>
      <c r="GKC872" s="39"/>
      <c r="GKD872" s="39"/>
      <c r="GKE872" s="39"/>
      <c r="GKF872" s="39"/>
      <c r="GKG872" s="39"/>
      <c r="GKH872" s="39"/>
      <c r="GKI872" s="39"/>
      <c r="GKJ872" s="39"/>
      <c r="GKK872" s="39"/>
      <c r="GKL872" s="39"/>
      <c r="GKM872" s="39"/>
      <c r="GKN872" s="39"/>
      <c r="GKO872" s="39"/>
      <c r="GKP872" s="39"/>
      <c r="GKQ872" s="39"/>
      <c r="GKR872" s="39"/>
      <c r="GKS872" s="39"/>
      <c r="GKT872" s="39"/>
      <c r="GKU872" s="39"/>
      <c r="GKV872" s="39"/>
      <c r="GKW872" s="39"/>
      <c r="GKX872" s="39"/>
      <c r="GKY872" s="39"/>
      <c r="GKZ872" s="39"/>
      <c r="GLA872" s="39"/>
      <c r="GLB872" s="39"/>
      <c r="GLC872" s="39"/>
      <c r="GLD872" s="39"/>
      <c r="GLE872" s="39"/>
      <c r="GLF872" s="39"/>
      <c r="GLG872" s="39"/>
      <c r="GLH872" s="39"/>
      <c r="GLI872" s="39"/>
      <c r="GLJ872" s="39"/>
      <c r="GLK872" s="39"/>
      <c r="GLL872" s="39"/>
      <c r="GLM872" s="39"/>
      <c r="GLN872" s="39"/>
      <c r="GLO872" s="39"/>
      <c r="GLP872" s="39"/>
      <c r="GLQ872" s="39"/>
      <c r="GLR872" s="39"/>
      <c r="GLS872" s="39"/>
      <c r="GLT872" s="39"/>
      <c r="GLU872" s="39"/>
      <c r="GLV872" s="39"/>
      <c r="GLW872" s="39"/>
      <c r="GLX872" s="39"/>
      <c r="GLY872" s="39"/>
      <c r="GLZ872" s="39"/>
      <c r="GMA872" s="39"/>
      <c r="GMB872" s="39"/>
      <c r="GMC872" s="39"/>
      <c r="GMD872" s="39"/>
      <c r="GME872" s="39"/>
      <c r="GMF872" s="39"/>
      <c r="GMG872" s="39"/>
      <c r="GMH872" s="39"/>
      <c r="GMI872" s="39"/>
      <c r="GMJ872" s="39"/>
      <c r="GMK872" s="39"/>
      <c r="GML872" s="39"/>
      <c r="GMM872" s="39"/>
      <c r="GMN872" s="39"/>
      <c r="GMO872" s="39"/>
      <c r="GMP872" s="39"/>
      <c r="GMQ872" s="39"/>
      <c r="GMR872" s="39"/>
      <c r="GMS872" s="39"/>
      <c r="GMT872" s="39"/>
      <c r="GMU872" s="39"/>
      <c r="GMV872" s="39"/>
      <c r="GMW872" s="39"/>
      <c r="GMX872" s="39"/>
      <c r="GMY872" s="39"/>
      <c r="GMZ872" s="39"/>
      <c r="GNA872" s="39"/>
      <c r="GNB872" s="39"/>
      <c r="GNC872" s="39"/>
      <c r="GND872" s="39"/>
      <c r="GNE872" s="39"/>
      <c r="GNF872" s="39"/>
      <c r="GNG872" s="39"/>
      <c r="GNH872" s="39"/>
      <c r="GNI872" s="39"/>
      <c r="GNJ872" s="39"/>
      <c r="GNK872" s="39"/>
      <c r="GNL872" s="39"/>
      <c r="GNM872" s="39"/>
      <c r="GNN872" s="39"/>
      <c r="GNO872" s="39"/>
      <c r="GNP872" s="39"/>
      <c r="GNQ872" s="39"/>
      <c r="GNR872" s="39"/>
      <c r="GNS872" s="39"/>
      <c r="GNT872" s="39"/>
      <c r="GNU872" s="39"/>
      <c r="GNV872" s="39"/>
      <c r="GNW872" s="39"/>
      <c r="GNX872" s="39"/>
      <c r="GNY872" s="39"/>
      <c r="GNZ872" s="39"/>
      <c r="GOA872" s="39"/>
      <c r="GOB872" s="39"/>
      <c r="GOC872" s="39"/>
      <c r="GOD872" s="39"/>
      <c r="GOE872" s="39"/>
      <c r="GOF872" s="39"/>
      <c r="GOG872" s="39"/>
      <c r="GOH872" s="39"/>
      <c r="GOI872" s="39"/>
      <c r="GOJ872" s="39"/>
      <c r="GOK872" s="39"/>
      <c r="GOL872" s="39"/>
      <c r="GOM872" s="39"/>
      <c r="GON872" s="39"/>
      <c r="GOO872" s="39"/>
      <c r="GOP872" s="39"/>
      <c r="GOQ872" s="39"/>
      <c r="GOR872" s="39"/>
      <c r="GOS872" s="39"/>
      <c r="GOT872" s="39"/>
      <c r="GOU872" s="39"/>
      <c r="GOV872" s="39"/>
      <c r="GOW872" s="39"/>
      <c r="GOX872" s="39"/>
      <c r="GOY872" s="39"/>
      <c r="GOZ872" s="39"/>
      <c r="GPA872" s="39"/>
      <c r="GPB872" s="39"/>
      <c r="GPC872" s="39"/>
      <c r="GPD872" s="39"/>
      <c r="GPE872" s="39"/>
      <c r="GPF872" s="39"/>
      <c r="GPG872" s="39"/>
      <c r="GPH872" s="39"/>
      <c r="GPI872" s="39"/>
      <c r="GPJ872" s="39"/>
      <c r="GPK872" s="39"/>
      <c r="GPL872" s="39"/>
      <c r="GPM872" s="39"/>
      <c r="GPN872" s="39"/>
      <c r="GPO872" s="39"/>
      <c r="GPP872" s="39"/>
      <c r="GPQ872" s="39"/>
      <c r="GPR872" s="39"/>
      <c r="GPS872" s="39"/>
      <c r="GPT872" s="39"/>
      <c r="GPU872" s="39"/>
      <c r="GPV872" s="39"/>
      <c r="GPW872" s="39"/>
      <c r="GPX872" s="39"/>
      <c r="GPY872" s="39"/>
      <c r="GPZ872" s="39"/>
      <c r="GQA872" s="39"/>
      <c r="GQB872" s="39"/>
      <c r="GQC872" s="39"/>
      <c r="GQD872" s="39"/>
      <c r="GQE872" s="39"/>
      <c r="GQF872" s="39"/>
      <c r="GQG872" s="39"/>
      <c r="GQH872" s="39"/>
      <c r="GQI872" s="39"/>
      <c r="GQJ872" s="39"/>
      <c r="GQK872" s="39"/>
      <c r="GQL872" s="39"/>
      <c r="GQM872" s="39"/>
      <c r="GQN872" s="39"/>
      <c r="GQO872" s="39"/>
      <c r="GQP872" s="39"/>
      <c r="GQQ872" s="39"/>
      <c r="GQR872" s="39"/>
      <c r="GQS872" s="39"/>
      <c r="GQT872" s="39"/>
      <c r="GQU872" s="39"/>
      <c r="GQV872" s="39"/>
      <c r="GQW872" s="39"/>
      <c r="GQX872" s="39"/>
      <c r="GQY872" s="39"/>
      <c r="GQZ872" s="39"/>
      <c r="GRA872" s="39"/>
      <c r="GRB872" s="39"/>
      <c r="GRC872" s="39"/>
      <c r="GRD872" s="39"/>
      <c r="GRE872" s="39"/>
      <c r="GRF872" s="39"/>
      <c r="GRG872" s="39"/>
      <c r="GRH872" s="39"/>
      <c r="GRI872" s="39"/>
      <c r="GRJ872" s="39"/>
      <c r="GRK872" s="39"/>
      <c r="GRL872" s="39"/>
      <c r="GRM872" s="39"/>
      <c r="GRN872" s="39"/>
      <c r="GRO872" s="39"/>
      <c r="GRP872" s="39"/>
      <c r="GRQ872" s="39"/>
      <c r="GRR872" s="39"/>
      <c r="GRS872" s="39"/>
      <c r="GRT872" s="39"/>
      <c r="GRU872" s="39"/>
      <c r="GRV872" s="39"/>
      <c r="GRW872" s="39"/>
      <c r="GRX872" s="39"/>
      <c r="GRY872" s="39"/>
      <c r="GRZ872" s="39"/>
      <c r="GSA872" s="39"/>
      <c r="GSB872" s="39"/>
      <c r="GSC872" s="39"/>
      <c r="GSD872" s="39"/>
      <c r="GSE872" s="39"/>
      <c r="GSF872" s="39"/>
      <c r="GSG872" s="39"/>
      <c r="GSH872" s="39"/>
      <c r="GSI872" s="39"/>
      <c r="GSJ872" s="39"/>
      <c r="GSK872" s="39"/>
      <c r="GSL872" s="39"/>
      <c r="GSM872" s="39"/>
      <c r="GSN872" s="39"/>
      <c r="GSO872" s="39"/>
      <c r="GSP872" s="39"/>
      <c r="GSQ872" s="39"/>
      <c r="GSR872" s="39"/>
      <c r="GSS872" s="39"/>
      <c r="GST872" s="39"/>
      <c r="GSU872" s="39"/>
      <c r="GSV872" s="39"/>
      <c r="GSW872" s="39"/>
      <c r="GSX872" s="39"/>
      <c r="GSY872" s="39"/>
      <c r="GSZ872" s="39"/>
      <c r="GTA872" s="39"/>
      <c r="GTB872" s="39"/>
      <c r="GTC872" s="39"/>
      <c r="GTD872" s="39"/>
      <c r="GTE872" s="39"/>
      <c r="GTF872" s="39"/>
      <c r="GTG872" s="39"/>
      <c r="GTH872" s="39"/>
      <c r="GTI872" s="39"/>
      <c r="GTJ872" s="39"/>
      <c r="GTK872" s="39"/>
      <c r="GTL872" s="39"/>
      <c r="GTM872" s="39"/>
      <c r="GTN872" s="39"/>
      <c r="GTO872" s="39"/>
      <c r="GTP872" s="39"/>
      <c r="GTQ872" s="39"/>
      <c r="GTR872" s="39"/>
      <c r="GTS872" s="39"/>
      <c r="GTT872" s="39"/>
      <c r="GTU872" s="39"/>
      <c r="GTV872" s="39"/>
      <c r="GTW872" s="39"/>
      <c r="GTX872" s="39"/>
      <c r="GTY872" s="39"/>
      <c r="GTZ872" s="39"/>
      <c r="GUA872" s="39"/>
      <c r="GUB872" s="39"/>
      <c r="GUC872" s="39"/>
      <c r="GUD872" s="39"/>
      <c r="GUE872" s="39"/>
      <c r="GUF872" s="39"/>
      <c r="GUG872" s="39"/>
      <c r="GUH872" s="39"/>
      <c r="GUI872" s="39"/>
      <c r="GUJ872" s="39"/>
      <c r="GUK872" s="39"/>
      <c r="GUL872" s="39"/>
      <c r="GUM872" s="39"/>
      <c r="GUN872" s="39"/>
      <c r="GUO872" s="39"/>
      <c r="GUP872" s="39"/>
      <c r="GUQ872" s="39"/>
      <c r="GUR872" s="39"/>
      <c r="GUS872" s="39"/>
      <c r="GUT872" s="39"/>
      <c r="GUU872" s="39"/>
      <c r="GUV872" s="39"/>
      <c r="GUW872" s="39"/>
      <c r="GUX872" s="39"/>
      <c r="GUY872" s="39"/>
      <c r="GUZ872" s="39"/>
      <c r="GVA872" s="39"/>
      <c r="GVB872" s="39"/>
      <c r="GVC872" s="39"/>
      <c r="GVD872" s="39"/>
      <c r="GVE872" s="39"/>
      <c r="GVF872" s="39"/>
      <c r="GVG872" s="39"/>
      <c r="GVH872" s="39"/>
      <c r="GVI872" s="39"/>
      <c r="GVJ872" s="39"/>
      <c r="GVK872" s="39"/>
      <c r="GVL872" s="39"/>
      <c r="GVM872" s="39"/>
      <c r="GVN872" s="39"/>
      <c r="GVO872" s="39"/>
      <c r="GVP872" s="39"/>
      <c r="GVQ872" s="39"/>
      <c r="GVR872" s="39"/>
      <c r="GVS872" s="39"/>
      <c r="GVT872" s="39"/>
      <c r="GVU872" s="39"/>
      <c r="GVV872" s="39"/>
      <c r="GVW872" s="39"/>
      <c r="GVX872" s="39"/>
      <c r="GVY872" s="39"/>
      <c r="GVZ872" s="39"/>
      <c r="GWA872" s="39"/>
      <c r="GWB872" s="39"/>
      <c r="GWC872" s="39"/>
      <c r="GWD872" s="39"/>
      <c r="GWE872" s="39"/>
      <c r="GWF872" s="39"/>
      <c r="GWG872" s="39"/>
      <c r="GWH872" s="39"/>
      <c r="GWI872" s="39"/>
      <c r="GWJ872" s="39"/>
      <c r="GWK872" s="39"/>
      <c r="GWL872" s="39"/>
      <c r="GWM872" s="39"/>
      <c r="GWN872" s="39"/>
      <c r="GWO872" s="39"/>
      <c r="GWP872" s="39"/>
      <c r="GWQ872" s="39"/>
      <c r="GWR872" s="39"/>
      <c r="GWS872" s="39"/>
      <c r="GWT872" s="39"/>
      <c r="GWU872" s="39"/>
      <c r="GWV872" s="39"/>
      <c r="GWW872" s="39"/>
      <c r="GWX872" s="39"/>
      <c r="GWY872" s="39"/>
      <c r="GWZ872" s="39"/>
      <c r="GXA872" s="39"/>
      <c r="GXB872" s="39"/>
      <c r="GXC872" s="39"/>
      <c r="GXD872" s="39"/>
      <c r="GXE872" s="39"/>
      <c r="GXF872" s="39"/>
      <c r="GXG872" s="39"/>
      <c r="GXH872" s="39"/>
      <c r="GXI872" s="39"/>
      <c r="GXJ872" s="39"/>
      <c r="GXK872" s="39"/>
      <c r="GXL872" s="39"/>
      <c r="GXM872" s="39"/>
      <c r="GXN872" s="39"/>
      <c r="GXO872" s="39"/>
      <c r="GXP872" s="39"/>
      <c r="GXQ872" s="39"/>
      <c r="GXR872" s="39"/>
      <c r="GXS872" s="39"/>
      <c r="GXT872" s="39"/>
      <c r="GXU872" s="39"/>
      <c r="GXV872" s="39"/>
      <c r="GXW872" s="39"/>
      <c r="GXX872" s="39"/>
      <c r="GXY872" s="39"/>
      <c r="GXZ872" s="39"/>
      <c r="GYA872" s="39"/>
      <c r="GYB872" s="39"/>
      <c r="GYC872" s="39"/>
      <c r="GYD872" s="39"/>
      <c r="GYE872" s="39"/>
      <c r="GYF872" s="39"/>
      <c r="GYG872" s="39"/>
      <c r="GYH872" s="39"/>
      <c r="GYI872" s="39"/>
      <c r="GYJ872" s="39"/>
      <c r="GYK872" s="39"/>
      <c r="GYL872" s="39"/>
      <c r="GYM872" s="39"/>
      <c r="GYN872" s="39"/>
      <c r="GYO872" s="39"/>
      <c r="GYP872" s="39"/>
      <c r="GYQ872" s="39"/>
      <c r="GYR872" s="39"/>
      <c r="GYS872" s="39"/>
      <c r="GYT872" s="39"/>
      <c r="GYU872" s="39"/>
      <c r="GYV872" s="39"/>
      <c r="GYW872" s="39"/>
      <c r="GYX872" s="39"/>
      <c r="GYY872" s="39"/>
      <c r="GYZ872" s="39"/>
      <c r="GZA872" s="39"/>
      <c r="GZB872" s="39"/>
      <c r="GZC872" s="39"/>
      <c r="GZD872" s="39"/>
      <c r="GZE872" s="39"/>
      <c r="GZF872" s="39"/>
      <c r="GZG872" s="39"/>
      <c r="GZH872" s="39"/>
      <c r="GZI872" s="39"/>
      <c r="GZJ872" s="39"/>
      <c r="GZK872" s="39"/>
      <c r="GZL872" s="39"/>
      <c r="GZM872" s="39"/>
      <c r="GZN872" s="39"/>
      <c r="GZO872" s="39"/>
      <c r="GZP872" s="39"/>
      <c r="GZQ872" s="39"/>
      <c r="GZR872" s="39"/>
      <c r="GZS872" s="39"/>
      <c r="GZT872" s="39"/>
      <c r="GZU872" s="39"/>
      <c r="GZV872" s="39"/>
      <c r="GZW872" s="39"/>
      <c r="GZX872" s="39"/>
      <c r="GZY872" s="39"/>
      <c r="GZZ872" s="39"/>
      <c r="HAA872" s="39"/>
      <c r="HAB872" s="39"/>
      <c r="HAC872" s="39"/>
      <c r="HAD872" s="39"/>
      <c r="HAE872" s="39"/>
      <c r="HAF872" s="39"/>
      <c r="HAG872" s="39"/>
      <c r="HAH872" s="39"/>
      <c r="HAI872" s="39"/>
      <c r="HAJ872" s="39"/>
      <c r="HAK872" s="39"/>
      <c r="HAL872" s="39"/>
      <c r="HAM872" s="39"/>
      <c r="HAN872" s="39"/>
      <c r="HAO872" s="39"/>
      <c r="HAP872" s="39"/>
      <c r="HAQ872" s="39"/>
      <c r="HAR872" s="39"/>
      <c r="HAS872" s="39"/>
      <c r="HAT872" s="39"/>
      <c r="HAU872" s="39"/>
      <c r="HAV872" s="39"/>
      <c r="HAW872" s="39"/>
      <c r="HAX872" s="39"/>
      <c r="HAY872" s="39"/>
      <c r="HAZ872" s="39"/>
      <c r="HBA872" s="39"/>
      <c r="HBB872" s="39"/>
      <c r="HBC872" s="39"/>
      <c r="HBD872" s="39"/>
      <c r="HBE872" s="39"/>
      <c r="HBF872" s="39"/>
      <c r="HBG872" s="39"/>
      <c r="HBH872" s="39"/>
      <c r="HBI872" s="39"/>
      <c r="HBJ872" s="39"/>
      <c r="HBK872" s="39"/>
      <c r="HBL872" s="39"/>
      <c r="HBM872" s="39"/>
      <c r="HBN872" s="39"/>
      <c r="HBO872" s="39"/>
      <c r="HBP872" s="39"/>
      <c r="HBQ872" s="39"/>
      <c r="HBR872" s="39"/>
      <c r="HBS872" s="39"/>
      <c r="HBT872" s="39"/>
      <c r="HBU872" s="39"/>
      <c r="HBV872" s="39"/>
      <c r="HBW872" s="39"/>
      <c r="HBX872" s="39"/>
      <c r="HBY872" s="39"/>
      <c r="HBZ872" s="39"/>
      <c r="HCA872" s="39"/>
      <c r="HCB872" s="39"/>
      <c r="HCC872" s="39"/>
      <c r="HCD872" s="39"/>
      <c r="HCE872" s="39"/>
      <c r="HCF872" s="39"/>
      <c r="HCG872" s="39"/>
      <c r="HCH872" s="39"/>
      <c r="HCI872" s="39"/>
      <c r="HCJ872" s="39"/>
      <c r="HCK872" s="39"/>
      <c r="HCL872" s="39"/>
      <c r="HCM872" s="39"/>
      <c r="HCN872" s="39"/>
      <c r="HCO872" s="39"/>
      <c r="HCP872" s="39"/>
      <c r="HCQ872" s="39"/>
      <c r="HCR872" s="39"/>
      <c r="HCS872" s="39"/>
      <c r="HCT872" s="39"/>
      <c r="HCU872" s="39"/>
      <c r="HCV872" s="39"/>
      <c r="HCW872" s="39"/>
      <c r="HCX872" s="39"/>
      <c r="HCY872" s="39"/>
      <c r="HCZ872" s="39"/>
      <c r="HDA872" s="39"/>
      <c r="HDB872" s="39"/>
      <c r="HDC872" s="39"/>
      <c r="HDD872" s="39"/>
      <c r="HDE872" s="39"/>
      <c r="HDF872" s="39"/>
      <c r="HDG872" s="39"/>
      <c r="HDH872" s="39"/>
      <c r="HDI872" s="39"/>
      <c r="HDJ872" s="39"/>
      <c r="HDK872" s="39"/>
      <c r="HDL872" s="39"/>
      <c r="HDM872" s="39"/>
      <c r="HDN872" s="39"/>
      <c r="HDO872" s="39"/>
      <c r="HDP872" s="39"/>
      <c r="HDQ872" s="39"/>
      <c r="HDR872" s="39"/>
      <c r="HDS872" s="39"/>
      <c r="HDT872" s="39"/>
      <c r="HDU872" s="39"/>
      <c r="HDV872" s="39"/>
      <c r="HDW872" s="39"/>
      <c r="HDX872" s="39"/>
      <c r="HDY872" s="39"/>
      <c r="HDZ872" s="39"/>
      <c r="HEA872" s="39"/>
      <c r="HEB872" s="39"/>
      <c r="HEC872" s="39"/>
      <c r="HED872" s="39"/>
      <c r="HEE872" s="39"/>
      <c r="HEF872" s="39"/>
      <c r="HEG872" s="39"/>
      <c r="HEH872" s="39"/>
      <c r="HEI872" s="39"/>
      <c r="HEJ872" s="39"/>
      <c r="HEK872" s="39"/>
      <c r="HEL872" s="39"/>
      <c r="HEM872" s="39"/>
      <c r="HEN872" s="39"/>
      <c r="HEO872" s="39"/>
      <c r="HEP872" s="39"/>
      <c r="HEQ872" s="39"/>
      <c r="HER872" s="39"/>
      <c r="HES872" s="39"/>
      <c r="HET872" s="39"/>
      <c r="HEU872" s="39"/>
      <c r="HEV872" s="39"/>
      <c r="HEW872" s="39"/>
      <c r="HEX872" s="39"/>
      <c r="HEY872" s="39"/>
      <c r="HEZ872" s="39"/>
      <c r="HFA872" s="39"/>
      <c r="HFB872" s="39"/>
      <c r="HFC872" s="39"/>
      <c r="HFD872" s="39"/>
      <c r="HFE872" s="39"/>
      <c r="HFF872" s="39"/>
      <c r="HFG872" s="39"/>
      <c r="HFH872" s="39"/>
      <c r="HFI872" s="39"/>
      <c r="HFJ872" s="39"/>
      <c r="HFK872" s="39"/>
      <c r="HFL872" s="39"/>
      <c r="HFM872" s="39"/>
      <c r="HFN872" s="39"/>
      <c r="HFO872" s="39"/>
      <c r="HFP872" s="39"/>
      <c r="HFQ872" s="39"/>
      <c r="HFR872" s="39"/>
      <c r="HFS872" s="39"/>
      <c r="HFT872" s="39"/>
      <c r="HFU872" s="39"/>
      <c r="HFV872" s="39"/>
      <c r="HFW872" s="39"/>
      <c r="HFX872" s="39"/>
      <c r="HFY872" s="39"/>
      <c r="HFZ872" s="39"/>
      <c r="HGA872" s="39"/>
      <c r="HGB872" s="39"/>
      <c r="HGC872" s="39"/>
      <c r="HGD872" s="39"/>
      <c r="HGE872" s="39"/>
      <c r="HGF872" s="39"/>
      <c r="HGG872" s="39"/>
      <c r="HGH872" s="39"/>
      <c r="HGI872" s="39"/>
      <c r="HGJ872" s="39"/>
      <c r="HGK872" s="39"/>
      <c r="HGL872" s="39"/>
      <c r="HGM872" s="39"/>
      <c r="HGN872" s="39"/>
      <c r="HGO872" s="39"/>
      <c r="HGP872" s="39"/>
      <c r="HGQ872" s="39"/>
      <c r="HGR872" s="39"/>
      <c r="HGS872" s="39"/>
      <c r="HGT872" s="39"/>
      <c r="HGU872" s="39"/>
      <c r="HGV872" s="39"/>
      <c r="HGW872" s="39"/>
      <c r="HGX872" s="39"/>
      <c r="HGY872" s="39"/>
      <c r="HGZ872" s="39"/>
      <c r="HHA872" s="39"/>
      <c r="HHB872" s="39"/>
      <c r="HHC872" s="39"/>
      <c r="HHD872" s="39"/>
      <c r="HHE872" s="39"/>
      <c r="HHF872" s="39"/>
      <c r="HHG872" s="39"/>
      <c r="HHH872" s="39"/>
      <c r="HHI872" s="39"/>
      <c r="HHJ872" s="39"/>
      <c r="HHK872" s="39"/>
      <c r="HHL872" s="39"/>
      <c r="HHM872" s="39"/>
      <c r="HHN872" s="39"/>
      <c r="HHO872" s="39"/>
      <c r="HHP872" s="39"/>
      <c r="HHQ872" s="39"/>
      <c r="HHR872" s="39"/>
      <c r="HHS872" s="39"/>
      <c r="HHT872" s="39"/>
      <c r="HHU872" s="39"/>
      <c r="HHV872" s="39"/>
      <c r="HHW872" s="39"/>
      <c r="HHX872" s="39"/>
      <c r="HHY872" s="39"/>
      <c r="HHZ872" s="39"/>
      <c r="HIA872" s="39"/>
      <c r="HIB872" s="39"/>
      <c r="HIC872" s="39"/>
      <c r="HID872" s="39"/>
      <c r="HIE872" s="39"/>
      <c r="HIF872" s="39"/>
      <c r="HIG872" s="39"/>
      <c r="HIH872" s="39"/>
      <c r="HII872" s="39"/>
      <c r="HIJ872" s="39"/>
      <c r="HIK872" s="39"/>
      <c r="HIL872" s="39"/>
      <c r="HIM872" s="39"/>
      <c r="HIN872" s="39"/>
      <c r="HIO872" s="39"/>
      <c r="HIP872" s="39"/>
      <c r="HIQ872" s="39"/>
      <c r="HIR872" s="39"/>
      <c r="HIS872" s="39"/>
      <c r="HIT872" s="39"/>
      <c r="HIU872" s="39"/>
      <c r="HIV872" s="39"/>
      <c r="HIW872" s="39"/>
      <c r="HIX872" s="39"/>
      <c r="HIY872" s="39"/>
      <c r="HIZ872" s="39"/>
      <c r="HJA872" s="39"/>
      <c r="HJB872" s="39"/>
      <c r="HJC872" s="39"/>
      <c r="HJD872" s="39"/>
      <c r="HJE872" s="39"/>
      <c r="HJF872" s="39"/>
      <c r="HJG872" s="39"/>
      <c r="HJH872" s="39"/>
      <c r="HJI872" s="39"/>
      <c r="HJJ872" s="39"/>
      <c r="HJK872" s="39"/>
      <c r="HJL872" s="39"/>
      <c r="HJM872" s="39"/>
      <c r="HJN872" s="39"/>
      <c r="HJO872" s="39"/>
      <c r="HJP872" s="39"/>
      <c r="HJQ872" s="39"/>
      <c r="HJR872" s="39"/>
      <c r="HJS872" s="39"/>
      <c r="HJT872" s="39"/>
      <c r="HJU872" s="39"/>
      <c r="HJV872" s="39"/>
      <c r="HJW872" s="39"/>
      <c r="HJX872" s="39"/>
      <c r="HJY872" s="39"/>
      <c r="HJZ872" s="39"/>
      <c r="HKA872" s="39"/>
      <c r="HKB872" s="39"/>
      <c r="HKC872" s="39"/>
      <c r="HKD872" s="39"/>
      <c r="HKE872" s="39"/>
      <c r="HKF872" s="39"/>
      <c r="HKG872" s="39"/>
      <c r="HKH872" s="39"/>
      <c r="HKI872" s="39"/>
      <c r="HKJ872" s="39"/>
      <c r="HKK872" s="39"/>
      <c r="HKL872" s="39"/>
      <c r="HKM872" s="39"/>
      <c r="HKN872" s="39"/>
      <c r="HKO872" s="39"/>
      <c r="HKP872" s="39"/>
      <c r="HKQ872" s="39"/>
      <c r="HKR872" s="39"/>
      <c r="HKS872" s="39"/>
      <c r="HKT872" s="39"/>
      <c r="HKU872" s="39"/>
      <c r="HKV872" s="39"/>
      <c r="HKW872" s="39"/>
      <c r="HKX872" s="39"/>
      <c r="HKY872" s="39"/>
      <c r="HKZ872" s="39"/>
      <c r="HLA872" s="39"/>
      <c r="HLB872" s="39"/>
      <c r="HLC872" s="39"/>
      <c r="HLD872" s="39"/>
      <c r="HLE872" s="39"/>
      <c r="HLF872" s="39"/>
      <c r="HLG872" s="39"/>
      <c r="HLH872" s="39"/>
      <c r="HLI872" s="39"/>
      <c r="HLJ872" s="39"/>
      <c r="HLK872" s="39"/>
      <c r="HLL872" s="39"/>
      <c r="HLM872" s="39"/>
      <c r="HLN872" s="39"/>
      <c r="HLO872" s="39"/>
      <c r="HLP872" s="39"/>
      <c r="HLQ872" s="39"/>
      <c r="HLR872" s="39"/>
      <c r="HLS872" s="39"/>
      <c r="HLT872" s="39"/>
      <c r="HLU872" s="39"/>
      <c r="HLV872" s="39"/>
      <c r="HLW872" s="39"/>
      <c r="HLX872" s="39"/>
      <c r="HLY872" s="39"/>
      <c r="HLZ872" s="39"/>
      <c r="HMA872" s="39"/>
      <c r="HMB872" s="39"/>
      <c r="HMC872" s="39"/>
      <c r="HMD872" s="39"/>
      <c r="HME872" s="39"/>
      <c r="HMF872" s="39"/>
      <c r="HMG872" s="39"/>
      <c r="HMH872" s="39"/>
      <c r="HMI872" s="39"/>
      <c r="HMJ872" s="39"/>
      <c r="HMK872" s="39"/>
      <c r="HML872" s="39"/>
      <c r="HMM872" s="39"/>
      <c r="HMN872" s="39"/>
      <c r="HMO872" s="39"/>
      <c r="HMP872" s="39"/>
      <c r="HMQ872" s="39"/>
      <c r="HMR872" s="39"/>
      <c r="HMS872" s="39"/>
      <c r="HMT872" s="39"/>
      <c r="HMU872" s="39"/>
      <c r="HMV872" s="39"/>
      <c r="HMW872" s="39"/>
      <c r="HMX872" s="39"/>
      <c r="HMY872" s="39"/>
      <c r="HMZ872" s="39"/>
      <c r="HNA872" s="39"/>
      <c r="HNB872" s="39"/>
      <c r="HNC872" s="39"/>
      <c r="HND872" s="39"/>
      <c r="HNE872" s="39"/>
      <c r="HNF872" s="39"/>
      <c r="HNG872" s="39"/>
      <c r="HNH872" s="39"/>
      <c r="HNI872" s="39"/>
      <c r="HNJ872" s="39"/>
      <c r="HNK872" s="39"/>
      <c r="HNL872" s="39"/>
      <c r="HNM872" s="39"/>
      <c r="HNN872" s="39"/>
      <c r="HNO872" s="39"/>
      <c r="HNP872" s="39"/>
      <c r="HNQ872" s="39"/>
      <c r="HNR872" s="39"/>
      <c r="HNS872" s="39"/>
      <c r="HNT872" s="39"/>
      <c r="HNU872" s="39"/>
      <c r="HNV872" s="39"/>
      <c r="HNW872" s="39"/>
      <c r="HNX872" s="39"/>
      <c r="HNY872" s="39"/>
      <c r="HNZ872" s="39"/>
      <c r="HOA872" s="39"/>
      <c r="HOB872" s="39"/>
      <c r="HOC872" s="39"/>
      <c r="HOD872" s="39"/>
      <c r="HOE872" s="39"/>
      <c r="HOF872" s="39"/>
      <c r="HOG872" s="39"/>
      <c r="HOH872" s="39"/>
      <c r="HOI872" s="39"/>
      <c r="HOJ872" s="39"/>
      <c r="HOK872" s="39"/>
      <c r="HOL872" s="39"/>
      <c r="HOM872" s="39"/>
      <c r="HON872" s="39"/>
      <c r="HOO872" s="39"/>
      <c r="HOP872" s="39"/>
      <c r="HOQ872" s="39"/>
      <c r="HOR872" s="39"/>
      <c r="HOS872" s="39"/>
      <c r="HOT872" s="39"/>
      <c r="HOU872" s="39"/>
      <c r="HOV872" s="39"/>
      <c r="HOW872" s="39"/>
      <c r="HOX872" s="39"/>
      <c r="HOY872" s="39"/>
      <c r="HOZ872" s="39"/>
      <c r="HPA872" s="39"/>
      <c r="HPB872" s="39"/>
      <c r="HPC872" s="39"/>
      <c r="HPD872" s="39"/>
      <c r="HPE872" s="39"/>
      <c r="HPF872" s="39"/>
      <c r="HPG872" s="39"/>
      <c r="HPH872" s="39"/>
      <c r="HPI872" s="39"/>
      <c r="HPJ872" s="39"/>
      <c r="HPK872" s="39"/>
      <c r="HPL872" s="39"/>
      <c r="HPM872" s="39"/>
      <c r="HPN872" s="39"/>
      <c r="HPO872" s="39"/>
      <c r="HPP872" s="39"/>
      <c r="HPQ872" s="39"/>
      <c r="HPR872" s="39"/>
      <c r="HPS872" s="39"/>
      <c r="HPT872" s="39"/>
      <c r="HPU872" s="39"/>
      <c r="HPV872" s="39"/>
      <c r="HPW872" s="39"/>
      <c r="HPX872" s="39"/>
      <c r="HPY872" s="39"/>
      <c r="HPZ872" s="39"/>
      <c r="HQA872" s="39"/>
      <c r="HQB872" s="39"/>
      <c r="HQC872" s="39"/>
      <c r="HQD872" s="39"/>
      <c r="HQE872" s="39"/>
      <c r="HQF872" s="39"/>
      <c r="HQG872" s="39"/>
      <c r="HQH872" s="39"/>
      <c r="HQI872" s="39"/>
      <c r="HQJ872" s="39"/>
      <c r="HQK872" s="39"/>
      <c r="HQL872" s="39"/>
      <c r="HQM872" s="39"/>
      <c r="HQN872" s="39"/>
      <c r="HQO872" s="39"/>
      <c r="HQP872" s="39"/>
      <c r="HQQ872" s="39"/>
      <c r="HQR872" s="39"/>
      <c r="HQS872" s="39"/>
      <c r="HQT872" s="39"/>
      <c r="HQU872" s="39"/>
      <c r="HQV872" s="39"/>
      <c r="HQW872" s="39"/>
      <c r="HQX872" s="39"/>
      <c r="HQY872" s="39"/>
      <c r="HQZ872" s="39"/>
      <c r="HRA872" s="39"/>
      <c r="HRB872" s="39"/>
      <c r="HRC872" s="39"/>
      <c r="HRD872" s="39"/>
      <c r="HRE872" s="39"/>
      <c r="HRF872" s="39"/>
      <c r="HRG872" s="39"/>
      <c r="HRH872" s="39"/>
      <c r="HRI872" s="39"/>
      <c r="HRJ872" s="39"/>
      <c r="HRK872" s="39"/>
      <c r="HRL872" s="39"/>
      <c r="HRM872" s="39"/>
      <c r="HRN872" s="39"/>
      <c r="HRO872" s="39"/>
      <c r="HRP872" s="39"/>
      <c r="HRQ872" s="39"/>
      <c r="HRR872" s="39"/>
      <c r="HRS872" s="39"/>
      <c r="HRT872" s="39"/>
      <c r="HRU872" s="39"/>
      <c r="HRV872" s="39"/>
      <c r="HRW872" s="39"/>
      <c r="HRX872" s="39"/>
      <c r="HRY872" s="39"/>
      <c r="HRZ872" s="39"/>
      <c r="HSA872" s="39"/>
      <c r="HSB872" s="39"/>
      <c r="HSC872" s="39"/>
      <c r="HSD872" s="39"/>
      <c r="HSE872" s="39"/>
      <c r="HSF872" s="39"/>
      <c r="HSG872" s="39"/>
      <c r="HSH872" s="39"/>
      <c r="HSI872" s="39"/>
      <c r="HSJ872" s="39"/>
      <c r="HSK872" s="39"/>
      <c r="HSL872" s="39"/>
      <c r="HSM872" s="39"/>
      <c r="HSN872" s="39"/>
      <c r="HSO872" s="39"/>
      <c r="HSP872" s="39"/>
      <c r="HSQ872" s="39"/>
      <c r="HSR872" s="39"/>
      <c r="HSS872" s="39"/>
      <c r="HST872" s="39"/>
      <c r="HSU872" s="39"/>
      <c r="HSV872" s="39"/>
      <c r="HSW872" s="39"/>
      <c r="HSX872" s="39"/>
      <c r="HSY872" s="39"/>
      <c r="HSZ872" s="39"/>
      <c r="HTA872" s="39"/>
      <c r="HTB872" s="39"/>
      <c r="HTC872" s="39"/>
      <c r="HTD872" s="39"/>
      <c r="HTE872" s="39"/>
      <c r="HTF872" s="39"/>
      <c r="HTG872" s="39"/>
      <c r="HTH872" s="39"/>
      <c r="HTI872" s="39"/>
      <c r="HTJ872" s="39"/>
      <c r="HTK872" s="39"/>
      <c r="HTL872" s="39"/>
      <c r="HTM872" s="39"/>
      <c r="HTN872" s="39"/>
      <c r="HTO872" s="39"/>
      <c r="HTP872" s="39"/>
      <c r="HTQ872" s="39"/>
      <c r="HTR872" s="39"/>
      <c r="HTS872" s="39"/>
      <c r="HTT872" s="39"/>
      <c r="HTU872" s="39"/>
      <c r="HTV872" s="39"/>
      <c r="HTW872" s="39"/>
      <c r="HTX872" s="39"/>
      <c r="HTY872" s="39"/>
      <c r="HTZ872" s="39"/>
      <c r="HUA872" s="39"/>
      <c r="HUB872" s="39"/>
      <c r="HUC872" s="39"/>
      <c r="HUD872" s="39"/>
      <c r="HUE872" s="39"/>
      <c r="HUF872" s="39"/>
      <c r="HUG872" s="39"/>
      <c r="HUH872" s="39"/>
      <c r="HUI872" s="39"/>
      <c r="HUJ872" s="39"/>
      <c r="HUK872" s="39"/>
      <c r="HUL872" s="39"/>
      <c r="HUM872" s="39"/>
      <c r="HUN872" s="39"/>
      <c r="HUO872" s="39"/>
      <c r="HUP872" s="39"/>
      <c r="HUQ872" s="39"/>
      <c r="HUR872" s="39"/>
      <c r="HUS872" s="39"/>
      <c r="HUT872" s="39"/>
      <c r="HUU872" s="39"/>
      <c r="HUV872" s="39"/>
      <c r="HUW872" s="39"/>
      <c r="HUX872" s="39"/>
      <c r="HUY872" s="39"/>
      <c r="HUZ872" s="39"/>
      <c r="HVA872" s="39"/>
      <c r="HVB872" s="39"/>
      <c r="HVC872" s="39"/>
      <c r="HVD872" s="39"/>
      <c r="HVE872" s="39"/>
      <c r="HVF872" s="39"/>
      <c r="HVG872" s="39"/>
      <c r="HVH872" s="39"/>
      <c r="HVI872" s="39"/>
      <c r="HVJ872" s="39"/>
      <c r="HVK872" s="39"/>
      <c r="HVL872" s="39"/>
      <c r="HVM872" s="39"/>
      <c r="HVN872" s="39"/>
      <c r="HVO872" s="39"/>
      <c r="HVP872" s="39"/>
      <c r="HVQ872" s="39"/>
      <c r="HVR872" s="39"/>
      <c r="HVS872" s="39"/>
      <c r="HVT872" s="39"/>
      <c r="HVU872" s="39"/>
      <c r="HVV872" s="39"/>
      <c r="HVW872" s="39"/>
      <c r="HVX872" s="39"/>
      <c r="HVY872" s="39"/>
      <c r="HVZ872" s="39"/>
      <c r="HWA872" s="39"/>
      <c r="HWB872" s="39"/>
      <c r="HWC872" s="39"/>
      <c r="HWD872" s="39"/>
      <c r="HWE872" s="39"/>
      <c r="HWF872" s="39"/>
      <c r="HWG872" s="39"/>
      <c r="HWH872" s="39"/>
      <c r="HWI872" s="39"/>
      <c r="HWJ872" s="39"/>
      <c r="HWK872" s="39"/>
      <c r="HWL872" s="39"/>
      <c r="HWM872" s="39"/>
      <c r="HWN872" s="39"/>
      <c r="HWO872" s="39"/>
      <c r="HWP872" s="39"/>
      <c r="HWQ872" s="39"/>
      <c r="HWR872" s="39"/>
      <c r="HWS872" s="39"/>
      <c r="HWT872" s="39"/>
      <c r="HWU872" s="39"/>
      <c r="HWV872" s="39"/>
      <c r="HWW872" s="39"/>
      <c r="HWX872" s="39"/>
      <c r="HWY872" s="39"/>
      <c r="HWZ872" s="39"/>
      <c r="HXA872" s="39"/>
      <c r="HXB872" s="39"/>
      <c r="HXC872" s="39"/>
      <c r="HXD872" s="39"/>
      <c r="HXE872" s="39"/>
      <c r="HXF872" s="39"/>
      <c r="HXG872" s="39"/>
      <c r="HXH872" s="39"/>
      <c r="HXI872" s="39"/>
      <c r="HXJ872" s="39"/>
      <c r="HXK872" s="39"/>
      <c r="HXL872" s="39"/>
      <c r="HXM872" s="39"/>
      <c r="HXN872" s="39"/>
      <c r="HXO872" s="39"/>
      <c r="HXP872" s="39"/>
      <c r="HXQ872" s="39"/>
      <c r="HXR872" s="39"/>
      <c r="HXS872" s="39"/>
      <c r="HXT872" s="39"/>
      <c r="HXU872" s="39"/>
      <c r="HXV872" s="39"/>
      <c r="HXW872" s="39"/>
      <c r="HXX872" s="39"/>
      <c r="HXY872" s="39"/>
      <c r="HXZ872" s="39"/>
      <c r="HYA872" s="39"/>
      <c r="HYB872" s="39"/>
      <c r="HYC872" s="39"/>
      <c r="HYD872" s="39"/>
      <c r="HYE872" s="39"/>
      <c r="HYF872" s="39"/>
      <c r="HYG872" s="39"/>
      <c r="HYH872" s="39"/>
      <c r="HYI872" s="39"/>
      <c r="HYJ872" s="39"/>
      <c r="HYK872" s="39"/>
      <c r="HYL872" s="39"/>
      <c r="HYM872" s="39"/>
      <c r="HYN872" s="39"/>
      <c r="HYO872" s="39"/>
      <c r="HYP872" s="39"/>
      <c r="HYQ872" s="39"/>
      <c r="HYR872" s="39"/>
      <c r="HYS872" s="39"/>
      <c r="HYT872" s="39"/>
      <c r="HYU872" s="39"/>
      <c r="HYV872" s="39"/>
      <c r="HYW872" s="39"/>
      <c r="HYX872" s="39"/>
      <c r="HYY872" s="39"/>
      <c r="HYZ872" s="39"/>
      <c r="HZA872" s="39"/>
      <c r="HZB872" s="39"/>
      <c r="HZC872" s="39"/>
      <c r="HZD872" s="39"/>
      <c r="HZE872" s="39"/>
      <c r="HZF872" s="39"/>
      <c r="HZG872" s="39"/>
      <c r="HZH872" s="39"/>
      <c r="HZI872" s="39"/>
      <c r="HZJ872" s="39"/>
      <c r="HZK872" s="39"/>
      <c r="HZL872" s="39"/>
      <c r="HZM872" s="39"/>
      <c r="HZN872" s="39"/>
      <c r="HZO872" s="39"/>
      <c r="HZP872" s="39"/>
      <c r="HZQ872" s="39"/>
      <c r="HZR872" s="39"/>
      <c r="HZS872" s="39"/>
      <c r="HZT872" s="39"/>
      <c r="HZU872" s="39"/>
      <c r="HZV872" s="39"/>
      <c r="HZW872" s="39"/>
      <c r="HZX872" s="39"/>
      <c r="HZY872" s="39"/>
      <c r="HZZ872" s="39"/>
      <c r="IAA872" s="39"/>
      <c r="IAB872" s="39"/>
      <c r="IAC872" s="39"/>
      <c r="IAD872" s="39"/>
      <c r="IAE872" s="39"/>
      <c r="IAF872" s="39"/>
      <c r="IAG872" s="39"/>
      <c r="IAH872" s="39"/>
      <c r="IAI872" s="39"/>
      <c r="IAJ872" s="39"/>
      <c r="IAK872" s="39"/>
      <c r="IAL872" s="39"/>
      <c r="IAM872" s="39"/>
      <c r="IAN872" s="39"/>
      <c r="IAO872" s="39"/>
      <c r="IAP872" s="39"/>
      <c r="IAQ872" s="39"/>
      <c r="IAR872" s="39"/>
      <c r="IAS872" s="39"/>
      <c r="IAT872" s="39"/>
      <c r="IAU872" s="39"/>
      <c r="IAV872" s="39"/>
      <c r="IAW872" s="39"/>
      <c r="IAX872" s="39"/>
      <c r="IAY872" s="39"/>
      <c r="IAZ872" s="39"/>
      <c r="IBA872" s="39"/>
      <c r="IBB872" s="39"/>
      <c r="IBC872" s="39"/>
      <c r="IBD872" s="39"/>
      <c r="IBE872" s="39"/>
      <c r="IBF872" s="39"/>
      <c r="IBG872" s="39"/>
      <c r="IBH872" s="39"/>
      <c r="IBI872" s="39"/>
      <c r="IBJ872" s="39"/>
      <c r="IBK872" s="39"/>
      <c r="IBL872" s="39"/>
      <c r="IBM872" s="39"/>
      <c r="IBN872" s="39"/>
      <c r="IBO872" s="39"/>
      <c r="IBP872" s="39"/>
      <c r="IBQ872" s="39"/>
      <c r="IBR872" s="39"/>
      <c r="IBS872" s="39"/>
      <c r="IBT872" s="39"/>
      <c r="IBU872" s="39"/>
      <c r="IBV872" s="39"/>
      <c r="IBW872" s="39"/>
      <c r="IBX872" s="39"/>
      <c r="IBY872" s="39"/>
      <c r="IBZ872" s="39"/>
      <c r="ICA872" s="39"/>
      <c r="ICB872" s="39"/>
      <c r="ICC872" s="39"/>
      <c r="ICD872" s="39"/>
      <c r="ICE872" s="39"/>
      <c r="ICF872" s="39"/>
      <c r="ICG872" s="39"/>
      <c r="ICH872" s="39"/>
      <c r="ICI872" s="39"/>
      <c r="ICJ872" s="39"/>
      <c r="ICK872" s="39"/>
      <c r="ICL872" s="39"/>
      <c r="ICM872" s="39"/>
      <c r="ICN872" s="39"/>
      <c r="ICO872" s="39"/>
      <c r="ICP872" s="39"/>
      <c r="ICQ872" s="39"/>
      <c r="ICR872" s="39"/>
      <c r="ICS872" s="39"/>
      <c r="ICT872" s="39"/>
      <c r="ICU872" s="39"/>
      <c r="ICV872" s="39"/>
      <c r="ICW872" s="39"/>
      <c r="ICX872" s="39"/>
      <c r="ICY872" s="39"/>
      <c r="ICZ872" s="39"/>
      <c r="IDA872" s="39"/>
      <c r="IDB872" s="39"/>
      <c r="IDC872" s="39"/>
      <c r="IDD872" s="39"/>
      <c r="IDE872" s="39"/>
      <c r="IDF872" s="39"/>
      <c r="IDG872" s="39"/>
      <c r="IDH872" s="39"/>
      <c r="IDI872" s="39"/>
      <c r="IDJ872" s="39"/>
      <c r="IDK872" s="39"/>
      <c r="IDL872" s="39"/>
      <c r="IDM872" s="39"/>
      <c r="IDN872" s="39"/>
      <c r="IDO872" s="39"/>
      <c r="IDP872" s="39"/>
      <c r="IDQ872" s="39"/>
      <c r="IDR872" s="39"/>
      <c r="IDS872" s="39"/>
      <c r="IDT872" s="39"/>
      <c r="IDU872" s="39"/>
      <c r="IDV872" s="39"/>
      <c r="IDW872" s="39"/>
      <c r="IDX872" s="39"/>
      <c r="IDY872" s="39"/>
      <c r="IDZ872" s="39"/>
      <c r="IEA872" s="39"/>
      <c r="IEB872" s="39"/>
      <c r="IEC872" s="39"/>
      <c r="IED872" s="39"/>
      <c r="IEE872" s="39"/>
      <c r="IEF872" s="39"/>
      <c r="IEG872" s="39"/>
      <c r="IEH872" s="39"/>
      <c r="IEI872" s="39"/>
      <c r="IEJ872" s="39"/>
      <c r="IEK872" s="39"/>
      <c r="IEL872" s="39"/>
      <c r="IEM872" s="39"/>
      <c r="IEN872" s="39"/>
      <c r="IEO872" s="39"/>
      <c r="IEP872" s="39"/>
      <c r="IEQ872" s="39"/>
      <c r="IER872" s="39"/>
      <c r="IES872" s="39"/>
      <c r="IET872" s="39"/>
      <c r="IEU872" s="39"/>
      <c r="IEV872" s="39"/>
      <c r="IEW872" s="39"/>
      <c r="IEX872" s="39"/>
      <c r="IEY872" s="39"/>
      <c r="IEZ872" s="39"/>
      <c r="IFA872" s="39"/>
      <c r="IFB872" s="39"/>
      <c r="IFC872" s="39"/>
      <c r="IFD872" s="39"/>
      <c r="IFE872" s="39"/>
      <c r="IFF872" s="39"/>
      <c r="IFG872" s="39"/>
      <c r="IFH872" s="39"/>
      <c r="IFI872" s="39"/>
      <c r="IFJ872" s="39"/>
      <c r="IFK872" s="39"/>
      <c r="IFL872" s="39"/>
      <c r="IFM872" s="39"/>
      <c r="IFN872" s="39"/>
      <c r="IFO872" s="39"/>
      <c r="IFP872" s="39"/>
      <c r="IFQ872" s="39"/>
      <c r="IFR872" s="39"/>
      <c r="IFS872" s="39"/>
      <c r="IFT872" s="39"/>
      <c r="IFU872" s="39"/>
      <c r="IFV872" s="39"/>
      <c r="IFW872" s="39"/>
      <c r="IFX872" s="39"/>
      <c r="IFY872" s="39"/>
      <c r="IFZ872" s="39"/>
      <c r="IGA872" s="39"/>
      <c r="IGB872" s="39"/>
      <c r="IGC872" s="39"/>
      <c r="IGD872" s="39"/>
      <c r="IGE872" s="39"/>
      <c r="IGF872" s="39"/>
      <c r="IGG872" s="39"/>
      <c r="IGH872" s="39"/>
      <c r="IGI872" s="39"/>
      <c r="IGJ872" s="39"/>
      <c r="IGK872" s="39"/>
      <c r="IGL872" s="39"/>
      <c r="IGM872" s="39"/>
      <c r="IGN872" s="39"/>
      <c r="IGO872" s="39"/>
      <c r="IGP872" s="39"/>
      <c r="IGQ872" s="39"/>
      <c r="IGR872" s="39"/>
      <c r="IGS872" s="39"/>
      <c r="IGT872" s="39"/>
      <c r="IGU872" s="39"/>
      <c r="IGV872" s="39"/>
      <c r="IGW872" s="39"/>
      <c r="IGX872" s="39"/>
      <c r="IGY872" s="39"/>
      <c r="IGZ872" s="39"/>
      <c r="IHA872" s="39"/>
      <c r="IHB872" s="39"/>
      <c r="IHC872" s="39"/>
      <c r="IHD872" s="39"/>
      <c r="IHE872" s="39"/>
      <c r="IHF872" s="39"/>
      <c r="IHG872" s="39"/>
      <c r="IHH872" s="39"/>
      <c r="IHI872" s="39"/>
      <c r="IHJ872" s="39"/>
      <c r="IHK872" s="39"/>
      <c r="IHL872" s="39"/>
      <c r="IHM872" s="39"/>
      <c r="IHN872" s="39"/>
      <c r="IHO872" s="39"/>
      <c r="IHP872" s="39"/>
      <c r="IHQ872" s="39"/>
      <c r="IHR872" s="39"/>
      <c r="IHS872" s="39"/>
      <c r="IHT872" s="39"/>
      <c r="IHU872" s="39"/>
      <c r="IHV872" s="39"/>
      <c r="IHW872" s="39"/>
      <c r="IHX872" s="39"/>
      <c r="IHY872" s="39"/>
      <c r="IHZ872" s="39"/>
      <c r="IIA872" s="39"/>
      <c r="IIB872" s="39"/>
      <c r="IIC872" s="39"/>
      <c r="IID872" s="39"/>
      <c r="IIE872" s="39"/>
      <c r="IIF872" s="39"/>
      <c r="IIG872" s="39"/>
      <c r="IIH872" s="39"/>
      <c r="III872" s="39"/>
      <c r="IIJ872" s="39"/>
      <c r="IIK872" s="39"/>
      <c r="IIL872" s="39"/>
      <c r="IIM872" s="39"/>
      <c r="IIN872" s="39"/>
      <c r="IIO872" s="39"/>
      <c r="IIP872" s="39"/>
      <c r="IIQ872" s="39"/>
      <c r="IIR872" s="39"/>
      <c r="IIS872" s="39"/>
      <c r="IIT872" s="39"/>
      <c r="IIU872" s="39"/>
      <c r="IIV872" s="39"/>
      <c r="IIW872" s="39"/>
      <c r="IIX872" s="39"/>
      <c r="IIY872" s="39"/>
      <c r="IIZ872" s="39"/>
      <c r="IJA872" s="39"/>
      <c r="IJB872" s="39"/>
      <c r="IJC872" s="39"/>
      <c r="IJD872" s="39"/>
      <c r="IJE872" s="39"/>
      <c r="IJF872" s="39"/>
      <c r="IJG872" s="39"/>
      <c r="IJH872" s="39"/>
      <c r="IJI872" s="39"/>
      <c r="IJJ872" s="39"/>
      <c r="IJK872" s="39"/>
      <c r="IJL872" s="39"/>
      <c r="IJM872" s="39"/>
      <c r="IJN872" s="39"/>
      <c r="IJO872" s="39"/>
      <c r="IJP872" s="39"/>
      <c r="IJQ872" s="39"/>
      <c r="IJR872" s="39"/>
      <c r="IJS872" s="39"/>
      <c r="IJT872" s="39"/>
      <c r="IJU872" s="39"/>
      <c r="IJV872" s="39"/>
      <c r="IJW872" s="39"/>
      <c r="IJX872" s="39"/>
      <c r="IJY872" s="39"/>
      <c r="IJZ872" s="39"/>
      <c r="IKA872" s="39"/>
      <c r="IKB872" s="39"/>
      <c r="IKC872" s="39"/>
      <c r="IKD872" s="39"/>
      <c r="IKE872" s="39"/>
      <c r="IKF872" s="39"/>
      <c r="IKG872" s="39"/>
      <c r="IKH872" s="39"/>
      <c r="IKI872" s="39"/>
      <c r="IKJ872" s="39"/>
      <c r="IKK872" s="39"/>
      <c r="IKL872" s="39"/>
      <c r="IKM872" s="39"/>
      <c r="IKN872" s="39"/>
      <c r="IKO872" s="39"/>
      <c r="IKP872" s="39"/>
      <c r="IKQ872" s="39"/>
      <c r="IKR872" s="39"/>
      <c r="IKS872" s="39"/>
      <c r="IKT872" s="39"/>
      <c r="IKU872" s="39"/>
      <c r="IKV872" s="39"/>
      <c r="IKW872" s="39"/>
      <c r="IKX872" s="39"/>
      <c r="IKY872" s="39"/>
      <c r="IKZ872" s="39"/>
      <c r="ILA872" s="39"/>
      <c r="ILB872" s="39"/>
      <c r="ILC872" s="39"/>
      <c r="ILD872" s="39"/>
      <c r="ILE872" s="39"/>
      <c r="ILF872" s="39"/>
      <c r="ILG872" s="39"/>
      <c r="ILH872" s="39"/>
      <c r="ILI872" s="39"/>
      <c r="ILJ872" s="39"/>
      <c r="ILK872" s="39"/>
      <c r="ILL872" s="39"/>
      <c r="ILM872" s="39"/>
      <c r="ILN872" s="39"/>
      <c r="ILO872" s="39"/>
      <c r="ILP872" s="39"/>
      <c r="ILQ872" s="39"/>
      <c r="ILR872" s="39"/>
      <c r="ILS872" s="39"/>
      <c r="ILT872" s="39"/>
      <c r="ILU872" s="39"/>
      <c r="ILV872" s="39"/>
      <c r="ILW872" s="39"/>
      <c r="ILX872" s="39"/>
      <c r="ILY872" s="39"/>
      <c r="ILZ872" s="39"/>
      <c r="IMA872" s="39"/>
      <c r="IMB872" s="39"/>
      <c r="IMC872" s="39"/>
      <c r="IMD872" s="39"/>
      <c r="IME872" s="39"/>
      <c r="IMF872" s="39"/>
      <c r="IMG872" s="39"/>
      <c r="IMH872" s="39"/>
      <c r="IMI872" s="39"/>
      <c r="IMJ872" s="39"/>
      <c r="IMK872" s="39"/>
      <c r="IML872" s="39"/>
      <c r="IMM872" s="39"/>
      <c r="IMN872" s="39"/>
      <c r="IMO872" s="39"/>
      <c r="IMP872" s="39"/>
      <c r="IMQ872" s="39"/>
      <c r="IMR872" s="39"/>
      <c r="IMS872" s="39"/>
      <c r="IMT872" s="39"/>
      <c r="IMU872" s="39"/>
      <c r="IMV872" s="39"/>
      <c r="IMW872" s="39"/>
      <c r="IMX872" s="39"/>
      <c r="IMY872" s="39"/>
      <c r="IMZ872" s="39"/>
      <c r="INA872" s="39"/>
      <c r="INB872" s="39"/>
      <c r="INC872" s="39"/>
      <c r="IND872" s="39"/>
      <c r="INE872" s="39"/>
      <c r="INF872" s="39"/>
      <c r="ING872" s="39"/>
      <c r="INH872" s="39"/>
      <c r="INI872" s="39"/>
      <c r="INJ872" s="39"/>
      <c r="INK872" s="39"/>
      <c r="INL872" s="39"/>
      <c r="INM872" s="39"/>
      <c r="INN872" s="39"/>
      <c r="INO872" s="39"/>
      <c r="INP872" s="39"/>
      <c r="INQ872" s="39"/>
      <c r="INR872" s="39"/>
      <c r="INS872" s="39"/>
      <c r="INT872" s="39"/>
      <c r="INU872" s="39"/>
      <c r="INV872" s="39"/>
      <c r="INW872" s="39"/>
      <c r="INX872" s="39"/>
      <c r="INY872" s="39"/>
      <c r="INZ872" s="39"/>
      <c r="IOA872" s="39"/>
      <c r="IOB872" s="39"/>
      <c r="IOC872" s="39"/>
      <c r="IOD872" s="39"/>
      <c r="IOE872" s="39"/>
      <c r="IOF872" s="39"/>
      <c r="IOG872" s="39"/>
      <c r="IOH872" s="39"/>
      <c r="IOI872" s="39"/>
      <c r="IOJ872" s="39"/>
      <c r="IOK872" s="39"/>
      <c r="IOL872" s="39"/>
      <c r="IOM872" s="39"/>
      <c r="ION872" s="39"/>
      <c r="IOO872" s="39"/>
      <c r="IOP872" s="39"/>
      <c r="IOQ872" s="39"/>
      <c r="IOR872" s="39"/>
      <c r="IOS872" s="39"/>
      <c r="IOT872" s="39"/>
      <c r="IOU872" s="39"/>
      <c r="IOV872" s="39"/>
      <c r="IOW872" s="39"/>
      <c r="IOX872" s="39"/>
      <c r="IOY872" s="39"/>
      <c r="IOZ872" s="39"/>
      <c r="IPA872" s="39"/>
      <c r="IPB872" s="39"/>
      <c r="IPC872" s="39"/>
      <c r="IPD872" s="39"/>
      <c r="IPE872" s="39"/>
      <c r="IPF872" s="39"/>
      <c r="IPG872" s="39"/>
      <c r="IPH872" s="39"/>
      <c r="IPI872" s="39"/>
      <c r="IPJ872" s="39"/>
      <c r="IPK872" s="39"/>
      <c r="IPL872" s="39"/>
      <c r="IPM872" s="39"/>
      <c r="IPN872" s="39"/>
      <c r="IPO872" s="39"/>
      <c r="IPP872" s="39"/>
      <c r="IPQ872" s="39"/>
      <c r="IPR872" s="39"/>
      <c r="IPS872" s="39"/>
      <c r="IPT872" s="39"/>
      <c r="IPU872" s="39"/>
      <c r="IPV872" s="39"/>
      <c r="IPW872" s="39"/>
      <c r="IPX872" s="39"/>
      <c r="IPY872" s="39"/>
      <c r="IPZ872" s="39"/>
      <c r="IQA872" s="39"/>
      <c r="IQB872" s="39"/>
      <c r="IQC872" s="39"/>
      <c r="IQD872" s="39"/>
      <c r="IQE872" s="39"/>
      <c r="IQF872" s="39"/>
      <c r="IQG872" s="39"/>
      <c r="IQH872" s="39"/>
      <c r="IQI872" s="39"/>
      <c r="IQJ872" s="39"/>
      <c r="IQK872" s="39"/>
      <c r="IQL872" s="39"/>
      <c r="IQM872" s="39"/>
      <c r="IQN872" s="39"/>
      <c r="IQO872" s="39"/>
      <c r="IQP872" s="39"/>
      <c r="IQQ872" s="39"/>
      <c r="IQR872" s="39"/>
      <c r="IQS872" s="39"/>
      <c r="IQT872" s="39"/>
      <c r="IQU872" s="39"/>
      <c r="IQV872" s="39"/>
      <c r="IQW872" s="39"/>
      <c r="IQX872" s="39"/>
      <c r="IQY872" s="39"/>
      <c r="IQZ872" s="39"/>
      <c r="IRA872" s="39"/>
      <c r="IRB872" s="39"/>
      <c r="IRC872" s="39"/>
      <c r="IRD872" s="39"/>
      <c r="IRE872" s="39"/>
      <c r="IRF872" s="39"/>
      <c r="IRG872" s="39"/>
      <c r="IRH872" s="39"/>
      <c r="IRI872" s="39"/>
      <c r="IRJ872" s="39"/>
      <c r="IRK872" s="39"/>
      <c r="IRL872" s="39"/>
      <c r="IRM872" s="39"/>
      <c r="IRN872" s="39"/>
      <c r="IRO872" s="39"/>
      <c r="IRP872" s="39"/>
      <c r="IRQ872" s="39"/>
      <c r="IRR872" s="39"/>
      <c r="IRS872" s="39"/>
      <c r="IRT872" s="39"/>
      <c r="IRU872" s="39"/>
      <c r="IRV872" s="39"/>
      <c r="IRW872" s="39"/>
      <c r="IRX872" s="39"/>
      <c r="IRY872" s="39"/>
      <c r="IRZ872" s="39"/>
      <c r="ISA872" s="39"/>
      <c r="ISB872" s="39"/>
      <c r="ISC872" s="39"/>
      <c r="ISD872" s="39"/>
      <c r="ISE872" s="39"/>
      <c r="ISF872" s="39"/>
      <c r="ISG872" s="39"/>
      <c r="ISH872" s="39"/>
      <c r="ISI872" s="39"/>
      <c r="ISJ872" s="39"/>
      <c r="ISK872" s="39"/>
      <c r="ISL872" s="39"/>
      <c r="ISM872" s="39"/>
      <c r="ISN872" s="39"/>
      <c r="ISO872" s="39"/>
      <c r="ISP872" s="39"/>
      <c r="ISQ872" s="39"/>
      <c r="ISR872" s="39"/>
      <c r="ISS872" s="39"/>
      <c r="IST872" s="39"/>
      <c r="ISU872" s="39"/>
      <c r="ISV872" s="39"/>
      <c r="ISW872" s="39"/>
      <c r="ISX872" s="39"/>
      <c r="ISY872" s="39"/>
      <c r="ISZ872" s="39"/>
      <c r="ITA872" s="39"/>
      <c r="ITB872" s="39"/>
      <c r="ITC872" s="39"/>
      <c r="ITD872" s="39"/>
      <c r="ITE872" s="39"/>
      <c r="ITF872" s="39"/>
      <c r="ITG872" s="39"/>
      <c r="ITH872" s="39"/>
      <c r="ITI872" s="39"/>
      <c r="ITJ872" s="39"/>
      <c r="ITK872" s="39"/>
      <c r="ITL872" s="39"/>
      <c r="ITM872" s="39"/>
      <c r="ITN872" s="39"/>
      <c r="ITO872" s="39"/>
      <c r="ITP872" s="39"/>
      <c r="ITQ872" s="39"/>
      <c r="ITR872" s="39"/>
      <c r="ITS872" s="39"/>
      <c r="ITT872" s="39"/>
      <c r="ITU872" s="39"/>
      <c r="ITV872" s="39"/>
      <c r="ITW872" s="39"/>
      <c r="ITX872" s="39"/>
      <c r="ITY872" s="39"/>
      <c r="ITZ872" s="39"/>
      <c r="IUA872" s="39"/>
      <c r="IUB872" s="39"/>
      <c r="IUC872" s="39"/>
      <c r="IUD872" s="39"/>
      <c r="IUE872" s="39"/>
      <c r="IUF872" s="39"/>
      <c r="IUG872" s="39"/>
      <c r="IUH872" s="39"/>
      <c r="IUI872" s="39"/>
      <c r="IUJ872" s="39"/>
      <c r="IUK872" s="39"/>
      <c r="IUL872" s="39"/>
      <c r="IUM872" s="39"/>
      <c r="IUN872" s="39"/>
      <c r="IUO872" s="39"/>
      <c r="IUP872" s="39"/>
      <c r="IUQ872" s="39"/>
      <c r="IUR872" s="39"/>
      <c r="IUS872" s="39"/>
      <c r="IUT872" s="39"/>
      <c r="IUU872" s="39"/>
      <c r="IUV872" s="39"/>
      <c r="IUW872" s="39"/>
      <c r="IUX872" s="39"/>
      <c r="IUY872" s="39"/>
      <c r="IUZ872" s="39"/>
      <c r="IVA872" s="39"/>
      <c r="IVB872" s="39"/>
      <c r="IVC872" s="39"/>
      <c r="IVD872" s="39"/>
      <c r="IVE872" s="39"/>
      <c r="IVF872" s="39"/>
      <c r="IVG872" s="39"/>
      <c r="IVH872" s="39"/>
      <c r="IVI872" s="39"/>
      <c r="IVJ872" s="39"/>
      <c r="IVK872" s="39"/>
      <c r="IVL872" s="39"/>
      <c r="IVM872" s="39"/>
      <c r="IVN872" s="39"/>
      <c r="IVO872" s="39"/>
      <c r="IVP872" s="39"/>
      <c r="IVQ872" s="39"/>
      <c r="IVR872" s="39"/>
      <c r="IVS872" s="39"/>
      <c r="IVT872" s="39"/>
      <c r="IVU872" s="39"/>
      <c r="IVV872" s="39"/>
      <c r="IVW872" s="39"/>
      <c r="IVX872" s="39"/>
      <c r="IVY872" s="39"/>
      <c r="IVZ872" s="39"/>
      <c r="IWA872" s="39"/>
      <c r="IWB872" s="39"/>
      <c r="IWC872" s="39"/>
      <c r="IWD872" s="39"/>
      <c r="IWE872" s="39"/>
      <c r="IWF872" s="39"/>
      <c r="IWG872" s="39"/>
      <c r="IWH872" s="39"/>
      <c r="IWI872" s="39"/>
      <c r="IWJ872" s="39"/>
      <c r="IWK872" s="39"/>
      <c r="IWL872" s="39"/>
      <c r="IWM872" s="39"/>
      <c r="IWN872" s="39"/>
      <c r="IWO872" s="39"/>
      <c r="IWP872" s="39"/>
      <c r="IWQ872" s="39"/>
      <c r="IWR872" s="39"/>
      <c r="IWS872" s="39"/>
      <c r="IWT872" s="39"/>
      <c r="IWU872" s="39"/>
      <c r="IWV872" s="39"/>
      <c r="IWW872" s="39"/>
      <c r="IWX872" s="39"/>
      <c r="IWY872" s="39"/>
      <c r="IWZ872" s="39"/>
      <c r="IXA872" s="39"/>
      <c r="IXB872" s="39"/>
      <c r="IXC872" s="39"/>
      <c r="IXD872" s="39"/>
      <c r="IXE872" s="39"/>
      <c r="IXF872" s="39"/>
      <c r="IXG872" s="39"/>
      <c r="IXH872" s="39"/>
      <c r="IXI872" s="39"/>
      <c r="IXJ872" s="39"/>
      <c r="IXK872" s="39"/>
      <c r="IXL872" s="39"/>
      <c r="IXM872" s="39"/>
      <c r="IXN872" s="39"/>
      <c r="IXO872" s="39"/>
      <c r="IXP872" s="39"/>
      <c r="IXQ872" s="39"/>
      <c r="IXR872" s="39"/>
      <c r="IXS872" s="39"/>
      <c r="IXT872" s="39"/>
      <c r="IXU872" s="39"/>
      <c r="IXV872" s="39"/>
      <c r="IXW872" s="39"/>
      <c r="IXX872" s="39"/>
      <c r="IXY872" s="39"/>
      <c r="IXZ872" s="39"/>
      <c r="IYA872" s="39"/>
      <c r="IYB872" s="39"/>
      <c r="IYC872" s="39"/>
      <c r="IYD872" s="39"/>
      <c r="IYE872" s="39"/>
      <c r="IYF872" s="39"/>
      <c r="IYG872" s="39"/>
      <c r="IYH872" s="39"/>
      <c r="IYI872" s="39"/>
      <c r="IYJ872" s="39"/>
      <c r="IYK872" s="39"/>
      <c r="IYL872" s="39"/>
      <c r="IYM872" s="39"/>
      <c r="IYN872" s="39"/>
      <c r="IYO872" s="39"/>
      <c r="IYP872" s="39"/>
      <c r="IYQ872" s="39"/>
      <c r="IYR872" s="39"/>
      <c r="IYS872" s="39"/>
      <c r="IYT872" s="39"/>
      <c r="IYU872" s="39"/>
      <c r="IYV872" s="39"/>
      <c r="IYW872" s="39"/>
      <c r="IYX872" s="39"/>
      <c r="IYY872" s="39"/>
      <c r="IYZ872" s="39"/>
      <c r="IZA872" s="39"/>
      <c r="IZB872" s="39"/>
      <c r="IZC872" s="39"/>
      <c r="IZD872" s="39"/>
      <c r="IZE872" s="39"/>
      <c r="IZF872" s="39"/>
      <c r="IZG872" s="39"/>
      <c r="IZH872" s="39"/>
      <c r="IZI872" s="39"/>
      <c r="IZJ872" s="39"/>
      <c r="IZK872" s="39"/>
      <c r="IZL872" s="39"/>
      <c r="IZM872" s="39"/>
      <c r="IZN872" s="39"/>
      <c r="IZO872" s="39"/>
      <c r="IZP872" s="39"/>
      <c r="IZQ872" s="39"/>
      <c r="IZR872" s="39"/>
      <c r="IZS872" s="39"/>
      <c r="IZT872" s="39"/>
      <c r="IZU872" s="39"/>
      <c r="IZV872" s="39"/>
      <c r="IZW872" s="39"/>
      <c r="IZX872" s="39"/>
      <c r="IZY872" s="39"/>
      <c r="IZZ872" s="39"/>
      <c r="JAA872" s="39"/>
      <c r="JAB872" s="39"/>
      <c r="JAC872" s="39"/>
      <c r="JAD872" s="39"/>
      <c r="JAE872" s="39"/>
      <c r="JAF872" s="39"/>
      <c r="JAG872" s="39"/>
      <c r="JAH872" s="39"/>
      <c r="JAI872" s="39"/>
      <c r="JAJ872" s="39"/>
      <c r="JAK872" s="39"/>
      <c r="JAL872" s="39"/>
      <c r="JAM872" s="39"/>
      <c r="JAN872" s="39"/>
      <c r="JAO872" s="39"/>
      <c r="JAP872" s="39"/>
      <c r="JAQ872" s="39"/>
      <c r="JAR872" s="39"/>
      <c r="JAS872" s="39"/>
      <c r="JAT872" s="39"/>
      <c r="JAU872" s="39"/>
      <c r="JAV872" s="39"/>
      <c r="JAW872" s="39"/>
      <c r="JAX872" s="39"/>
      <c r="JAY872" s="39"/>
      <c r="JAZ872" s="39"/>
      <c r="JBA872" s="39"/>
      <c r="JBB872" s="39"/>
      <c r="JBC872" s="39"/>
      <c r="JBD872" s="39"/>
      <c r="JBE872" s="39"/>
      <c r="JBF872" s="39"/>
      <c r="JBG872" s="39"/>
      <c r="JBH872" s="39"/>
      <c r="JBI872" s="39"/>
      <c r="JBJ872" s="39"/>
      <c r="JBK872" s="39"/>
      <c r="JBL872" s="39"/>
      <c r="JBM872" s="39"/>
      <c r="JBN872" s="39"/>
      <c r="JBO872" s="39"/>
      <c r="JBP872" s="39"/>
      <c r="JBQ872" s="39"/>
      <c r="JBR872" s="39"/>
      <c r="JBS872" s="39"/>
      <c r="JBT872" s="39"/>
      <c r="JBU872" s="39"/>
      <c r="JBV872" s="39"/>
      <c r="JBW872" s="39"/>
      <c r="JBX872" s="39"/>
      <c r="JBY872" s="39"/>
      <c r="JBZ872" s="39"/>
      <c r="JCA872" s="39"/>
      <c r="JCB872" s="39"/>
      <c r="JCC872" s="39"/>
      <c r="JCD872" s="39"/>
      <c r="JCE872" s="39"/>
      <c r="JCF872" s="39"/>
      <c r="JCG872" s="39"/>
      <c r="JCH872" s="39"/>
      <c r="JCI872" s="39"/>
      <c r="JCJ872" s="39"/>
      <c r="JCK872" s="39"/>
      <c r="JCL872" s="39"/>
      <c r="JCM872" s="39"/>
      <c r="JCN872" s="39"/>
      <c r="JCO872" s="39"/>
      <c r="JCP872" s="39"/>
      <c r="JCQ872" s="39"/>
      <c r="JCR872" s="39"/>
      <c r="JCS872" s="39"/>
      <c r="JCT872" s="39"/>
      <c r="JCU872" s="39"/>
      <c r="JCV872" s="39"/>
      <c r="JCW872" s="39"/>
      <c r="JCX872" s="39"/>
      <c r="JCY872" s="39"/>
      <c r="JCZ872" s="39"/>
      <c r="JDA872" s="39"/>
      <c r="JDB872" s="39"/>
      <c r="JDC872" s="39"/>
      <c r="JDD872" s="39"/>
      <c r="JDE872" s="39"/>
      <c r="JDF872" s="39"/>
      <c r="JDG872" s="39"/>
      <c r="JDH872" s="39"/>
      <c r="JDI872" s="39"/>
      <c r="JDJ872" s="39"/>
      <c r="JDK872" s="39"/>
      <c r="JDL872" s="39"/>
      <c r="JDM872" s="39"/>
      <c r="JDN872" s="39"/>
      <c r="JDO872" s="39"/>
      <c r="JDP872" s="39"/>
      <c r="JDQ872" s="39"/>
      <c r="JDR872" s="39"/>
      <c r="JDS872" s="39"/>
      <c r="JDT872" s="39"/>
      <c r="JDU872" s="39"/>
      <c r="JDV872" s="39"/>
      <c r="JDW872" s="39"/>
      <c r="JDX872" s="39"/>
      <c r="JDY872" s="39"/>
      <c r="JDZ872" s="39"/>
      <c r="JEA872" s="39"/>
      <c r="JEB872" s="39"/>
      <c r="JEC872" s="39"/>
      <c r="JED872" s="39"/>
      <c r="JEE872" s="39"/>
      <c r="JEF872" s="39"/>
      <c r="JEG872" s="39"/>
      <c r="JEH872" s="39"/>
      <c r="JEI872" s="39"/>
      <c r="JEJ872" s="39"/>
      <c r="JEK872" s="39"/>
      <c r="JEL872" s="39"/>
      <c r="JEM872" s="39"/>
      <c r="JEN872" s="39"/>
      <c r="JEO872" s="39"/>
      <c r="JEP872" s="39"/>
      <c r="JEQ872" s="39"/>
      <c r="JER872" s="39"/>
      <c r="JES872" s="39"/>
      <c r="JET872" s="39"/>
      <c r="JEU872" s="39"/>
      <c r="JEV872" s="39"/>
      <c r="JEW872" s="39"/>
      <c r="JEX872" s="39"/>
      <c r="JEY872" s="39"/>
      <c r="JEZ872" s="39"/>
      <c r="JFA872" s="39"/>
      <c r="JFB872" s="39"/>
      <c r="JFC872" s="39"/>
      <c r="JFD872" s="39"/>
      <c r="JFE872" s="39"/>
      <c r="JFF872" s="39"/>
      <c r="JFG872" s="39"/>
      <c r="JFH872" s="39"/>
      <c r="JFI872" s="39"/>
      <c r="JFJ872" s="39"/>
      <c r="JFK872" s="39"/>
      <c r="JFL872" s="39"/>
      <c r="JFM872" s="39"/>
      <c r="JFN872" s="39"/>
      <c r="JFO872" s="39"/>
      <c r="JFP872" s="39"/>
      <c r="JFQ872" s="39"/>
      <c r="JFR872" s="39"/>
      <c r="JFS872" s="39"/>
      <c r="JFT872" s="39"/>
      <c r="JFU872" s="39"/>
      <c r="JFV872" s="39"/>
      <c r="JFW872" s="39"/>
      <c r="JFX872" s="39"/>
      <c r="JFY872" s="39"/>
      <c r="JFZ872" s="39"/>
      <c r="JGA872" s="39"/>
      <c r="JGB872" s="39"/>
      <c r="JGC872" s="39"/>
      <c r="JGD872" s="39"/>
      <c r="JGE872" s="39"/>
      <c r="JGF872" s="39"/>
      <c r="JGG872" s="39"/>
      <c r="JGH872" s="39"/>
      <c r="JGI872" s="39"/>
      <c r="JGJ872" s="39"/>
      <c r="JGK872" s="39"/>
      <c r="JGL872" s="39"/>
      <c r="JGM872" s="39"/>
      <c r="JGN872" s="39"/>
      <c r="JGO872" s="39"/>
      <c r="JGP872" s="39"/>
      <c r="JGQ872" s="39"/>
      <c r="JGR872" s="39"/>
      <c r="JGS872" s="39"/>
      <c r="JGT872" s="39"/>
      <c r="JGU872" s="39"/>
      <c r="JGV872" s="39"/>
      <c r="JGW872" s="39"/>
      <c r="JGX872" s="39"/>
      <c r="JGY872" s="39"/>
      <c r="JGZ872" s="39"/>
      <c r="JHA872" s="39"/>
      <c r="JHB872" s="39"/>
      <c r="JHC872" s="39"/>
      <c r="JHD872" s="39"/>
      <c r="JHE872" s="39"/>
      <c r="JHF872" s="39"/>
      <c r="JHG872" s="39"/>
      <c r="JHH872" s="39"/>
      <c r="JHI872" s="39"/>
      <c r="JHJ872" s="39"/>
      <c r="JHK872" s="39"/>
      <c r="JHL872" s="39"/>
      <c r="JHM872" s="39"/>
      <c r="JHN872" s="39"/>
      <c r="JHO872" s="39"/>
      <c r="JHP872" s="39"/>
      <c r="JHQ872" s="39"/>
      <c r="JHR872" s="39"/>
      <c r="JHS872" s="39"/>
      <c r="JHT872" s="39"/>
      <c r="JHU872" s="39"/>
      <c r="JHV872" s="39"/>
      <c r="JHW872" s="39"/>
      <c r="JHX872" s="39"/>
      <c r="JHY872" s="39"/>
      <c r="JHZ872" s="39"/>
      <c r="JIA872" s="39"/>
      <c r="JIB872" s="39"/>
      <c r="JIC872" s="39"/>
      <c r="JID872" s="39"/>
      <c r="JIE872" s="39"/>
      <c r="JIF872" s="39"/>
      <c r="JIG872" s="39"/>
      <c r="JIH872" s="39"/>
      <c r="JII872" s="39"/>
      <c r="JIJ872" s="39"/>
      <c r="JIK872" s="39"/>
      <c r="JIL872" s="39"/>
      <c r="JIM872" s="39"/>
      <c r="JIN872" s="39"/>
      <c r="JIO872" s="39"/>
      <c r="JIP872" s="39"/>
      <c r="JIQ872" s="39"/>
      <c r="JIR872" s="39"/>
      <c r="JIS872" s="39"/>
      <c r="JIT872" s="39"/>
      <c r="JIU872" s="39"/>
      <c r="JIV872" s="39"/>
      <c r="JIW872" s="39"/>
      <c r="JIX872" s="39"/>
      <c r="JIY872" s="39"/>
      <c r="JIZ872" s="39"/>
      <c r="JJA872" s="39"/>
      <c r="JJB872" s="39"/>
      <c r="JJC872" s="39"/>
      <c r="JJD872" s="39"/>
      <c r="JJE872" s="39"/>
      <c r="JJF872" s="39"/>
      <c r="JJG872" s="39"/>
      <c r="JJH872" s="39"/>
      <c r="JJI872" s="39"/>
      <c r="JJJ872" s="39"/>
      <c r="JJK872" s="39"/>
      <c r="JJL872" s="39"/>
      <c r="JJM872" s="39"/>
      <c r="JJN872" s="39"/>
      <c r="JJO872" s="39"/>
      <c r="JJP872" s="39"/>
      <c r="JJQ872" s="39"/>
      <c r="JJR872" s="39"/>
      <c r="JJS872" s="39"/>
      <c r="JJT872" s="39"/>
      <c r="JJU872" s="39"/>
      <c r="JJV872" s="39"/>
      <c r="JJW872" s="39"/>
      <c r="JJX872" s="39"/>
      <c r="JJY872" s="39"/>
      <c r="JJZ872" s="39"/>
      <c r="JKA872" s="39"/>
      <c r="JKB872" s="39"/>
      <c r="JKC872" s="39"/>
      <c r="JKD872" s="39"/>
      <c r="JKE872" s="39"/>
      <c r="JKF872" s="39"/>
      <c r="JKG872" s="39"/>
      <c r="JKH872" s="39"/>
      <c r="JKI872" s="39"/>
      <c r="JKJ872" s="39"/>
      <c r="JKK872" s="39"/>
      <c r="JKL872" s="39"/>
      <c r="JKM872" s="39"/>
      <c r="JKN872" s="39"/>
      <c r="JKO872" s="39"/>
      <c r="JKP872" s="39"/>
      <c r="JKQ872" s="39"/>
      <c r="JKR872" s="39"/>
      <c r="JKS872" s="39"/>
      <c r="JKT872" s="39"/>
      <c r="JKU872" s="39"/>
      <c r="JKV872" s="39"/>
      <c r="JKW872" s="39"/>
      <c r="JKX872" s="39"/>
      <c r="JKY872" s="39"/>
      <c r="JKZ872" s="39"/>
      <c r="JLA872" s="39"/>
      <c r="JLB872" s="39"/>
      <c r="JLC872" s="39"/>
      <c r="JLD872" s="39"/>
      <c r="JLE872" s="39"/>
      <c r="JLF872" s="39"/>
      <c r="JLG872" s="39"/>
      <c r="JLH872" s="39"/>
      <c r="JLI872" s="39"/>
      <c r="JLJ872" s="39"/>
      <c r="JLK872" s="39"/>
      <c r="JLL872" s="39"/>
      <c r="JLM872" s="39"/>
      <c r="JLN872" s="39"/>
      <c r="JLO872" s="39"/>
      <c r="JLP872" s="39"/>
      <c r="JLQ872" s="39"/>
      <c r="JLR872" s="39"/>
      <c r="JLS872" s="39"/>
      <c r="JLT872" s="39"/>
      <c r="JLU872" s="39"/>
      <c r="JLV872" s="39"/>
      <c r="JLW872" s="39"/>
      <c r="JLX872" s="39"/>
      <c r="JLY872" s="39"/>
      <c r="JLZ872" s="39"/>
      <c r="JMA872" s="39"/>
      <c r="JMB872" s="39"/>
      <c r="JMC872" s="39"/>
      <c r="JMD872" s="39"/>
      <c r="JME872" s="39"/>
      <c r="JMF872" s="39"/>
      <c r="JMG872" s="39"/>
      <c r="JMH872" s="39"/>
      <c r="JMI872" s="39"/>
      <c r="JMJ872" s="39"/>
      <c r="JMK872" s="39"/>
      <c r="JML872" s="39"/>
      <c r="JMM872" s="39"/>
      <c r="JMN872" s="39"/>
      <c r="JMO872" s="39"/>
      <c r="JMP872" s="39"/>
      <c r="JMQ872" s="39"/>
      <c r="JMR872" s="39"/>
      <c r="JMS872" s="39"/>
      <c r="JMT872" s="39"/>
      <c r="JMU872" s="39"/>
      <c r="JMV872" s="39"/>
      <c r="JMW872" s="39"/>
      <c r="JMX872" s="39"/>
      <c r="JMY872" s="39"/>
      <c r="JMZ872" s="39"/>
      <c r="JNA872" s="39"/>
      <c r="JNB872" s="39"/>
      <c r="JNC872" s="39"/>
      <c r="JND872" s="39"/>
      <c r="JNE872" s="39"/>
      <c r="JNF872" s="39"/>
      <c r="JNG872" s="39"/>
      <c r="JNH872" s="39"/>
      <c r="JNI872" s="39"/>
      <c r="JNJ872" s="39"/>
      <c r="JNK872" s="39"/>
      <c r="JNL872" s="39"/>
      <c r="JNM872" s="39"/>
      <c r="JNN872" s="39"/>
      <c r="JNO872" s="39"/>
      <c r="JNP872" s="39"/>
      <c r="JNQ872" s="39"/>
      <c r="JNR872" s="39"/>
      <c r="JNS872" s="39"/>
      <c r="JNT872" s="39"/>
      <c r="JNU872" s="39"/>
      <c r="JNV872" s="39"/>
      <c r="JNW872" s="39"/>
      <c r="JNX872" s="39"/>
      <c r="JNY872" s="39"/>
      <c r="JNZ872" s="39"/>
      <c r="JOA872" s="39"/>
      <c r="JOB872" s="39"/>
      <c r="JOC872" s="39"/>
      <c r="JOD872" s="39"/>
      <c r="JOE872" s="39"/>
      <c r="JOF872" s="39"/>
      <c r="JOG872" s="39"/>
      <c r="JOH872" s="39"/>
      <c r="JOI872" s="39"/>
      <c r="JOJ872" s="39"/>
      <c r="JOK872" s="39"/>
      <c r="JOL872" s="39"/>
      <c r="JOM872" s="39"/>
      <c r="JON872" s="39"/>
      <c r="JOO872" s="39"/>
      <c r="JOP872" s="39"/>
      <c r="JOQ872" s="39"/>
      <c r="JOR872" s="39"/>
      <c r="JOS872" s="39"/>
      <c r="JOT872" s="39"/>
      <c r="JOU872" s="39"/>
      <c r="JOV872" s="39"/>
      <c r="JOW872" s="39"/>
      <c r="JOX872" s="39"/>
      <c r="JOY872" s="39"/>
      <c r="JOZ872" s="39"/>
      <c r="JPA872" s="39"/>
      <c r="JPB872" s="39"/>
      <c r="JPC872" s="39"/>
      <c r="JPD872" s="39"/>
      <c r="JPE872" s="39"/>
      <c r="JPF872" s="39"/>
      <c r="JPG872" s="39"/>
      <c r="JPH872" s="39"/>
      <c r="JPI872" s="39"/>
      <c r="JPJ872" s="39"/>
      <c r="JPK872" s="39"/>
      <c r="JPL872" s="39"/>
      <c r="JPM872" s="39"/>
      <c r="JPN872" s="39"/>
      <c r="JPO872" s="39"/>
      <c r="JPP872" s="39"/>
      <c r="JPQ872" s="39"/>
      <c r="JPR872" s="39"/>
      <c r="JPS872" s="39"/>
      <c r="JPT872" s="39"/>
      <c r="JPU872" s="39"/>
      <c r="JPV872" s="39"/>
      <c r="JPW872" s="39"/>
      <c r="JPX872" s="39"/>
      <c r="JPY872" s="39"/>
      <c r="JPZ872" s="39"/>
      <c r="JQA872" s="39"/>
      <c r="JQB872" s="39"/>
      <c r="JQC872" s="39"/>
      <c r="JQD872" s="39"/>
      <c r="JQE872" s="39"/>
      <c r="JQF872" s="39"/>
      <c r="JQG872" s="39"/>
      <c r="JQH872" s="39"/>
      <c r="JQI872" s="39"/>
      <c r="JQJ872" s="39"/>
      <c r="JQK872" s="39"/>
      <c r="JQL872" s="39"/>
      <c r="JQM872" s="39"/>
      <c r="JQN872" s="39"/>
      <c r="JQO872" s="39"/>
      <c r="JQP872" s="39"/>
      <c r="JQQ872" s="39"/>
      <c r="JQR872" s="39"/>
      <c r="JQS872" s="39"/>
      <c r="JQT872" s="39"/>
      <c r="JQU872" s="39"/>
      <c r="JQV872" s="39"/>
      <c r="JQW872" s="39"/>
      <c r="JQX872" s="39"/>
      <c r="JQY872" s="39"/>
      <c r="JQZ872" s="39"/>
      <c r="JRA872" s="39"/>
      <c r="JRB872" s="39"/>
      <c r="JRC872" s="39"/>
      <c r="JRD872" s="39"/>
      <c r="JRE872" s="39"/>
      <c r="JRF872" s="39"/>
      <c r="JRG872" s="39"/>
      <c r="JRH872" s="39"/>
      <c r="JRI872" s="39"/>
      <c r="JRJ872" s="39"/>
      <c r="JRK872" s="39"/>
      <c r="JRL872" s="39"/>
      <c r="JRM872" s="39"/>
      <c r="JRN872" s="39"/>
      <c r="JRO872" s="39"/>
      <c r="JRP872" s="39"/>
      <c r="JRQ872" s="39"/>
      <c r="JRR872" s="39"/>
      <c r="JRS872" s="39"/>
      <c r="JRT872" s="39"/>
      <c r="JRU872" s="39"/>
      <c r="JRV872" s="39"/>
      <c r="JRW872" s="39"/>
      <c r="JRX872" s="39"/>
      <c r="JRY872" s="39"/>
      <c r="JRZ872" s="39"/>
      <c r="JSA872" s="39"/>
      <c r="JSB872" s="39"/>
      <c r="JSC872" s="39"/>
      <c r="JSD872" s="39"/>
      <c r="JSE872" s="39"/>
      <c r="JSF872" s="39"/>
      <c r="JSG872" s="39"/>
      <c r="JSH872" s="39"/>
      <c r="JSI872" s="39"/>
      <c r="JSJ872" s="39"/>
      <c r="JSK872" s="39"/>
      <c r="JSL872" s="39"/>
      <c r="JSM872" s="39"/>
      <c r="JSN872" s="39"/>
      <c r="JSO872" s="39"/>
      <c r="JSP872" s="39"/>
      <c r="JSQ872" s="39"/>
      <c r="JSR872" s="39"/>
      <c r="JSS872" s="39"/>
      <c r="JST872" s="39"/>
      <c r="JSU872" s="39"/>
      <c r="JSV872" s="39"/>
      <c r="JSW872" s="39"/>
      <c r="JSX872" s="39"/>
      <c r="JSY872" s="39"/>
      <c r="JSZ872" s="39"/>
      <c r="JTA872" s="39"/>
      <c r="JTB872" s="39"/>
      <c r="JTC872" s="39"/>
      <c r="JTD872" s="39"/>
      <c r="JTE872" s="39"/>
      <c r="JTF872" s="39"/>
      <c r="JTG872" s="39"/>
      <c r="JTH872" s="39"/>
      <c r="JTI872" s="39"/>
      <c r="JTJ872" s="39"/>
      <c r="JTK872" s="39"/>
      <c r="JTL872" s="39"/>
      <c r="JTM872" s="39"/>
      <c r="JTN872" s="39"/>
      <c r="JTO872" s="39"/>
      <c r="JTP872" s="39"/>
      <c r="JTQ872" s="39"/>
      <c r="JTR872" s="39"/>
      <c r="JTS872" s="39"/>
      <c r="JTT872" s="39"/>
      <c r="JTU872" s="39"/>
      <c r="JTV872" s="39"/>
      <c r="JTW872" s="39"/>
      <c r="JTX872" s="39"/>
      <c r="JTY872" s="39"/>
      <c r="JTZ872" s="39"/>
      <c r="JUA872" s="39"/>
      <c r="JUB872" s="39"/>
      <c r="JUC872" s="39"/>
      <c r="JUD872" s="39"/>
      <c r="JUE872" s="39"/>
      <c r="JUF872" s="39"/>
      <c r="JUG872" s="39"/>
      <c r="JUH872" s="39"/>
      <c r="JUI872" s="39"/>
      <c r="JUJ872" s="39"/>
      <c r="JUK872" s="39"/>
      <c r="JUL872" s="39"/>
      <c r="JUM872" s="39"/>
      <c r="JUN872" s="39"/>
      <c r="JUO872" s="39"/>
      <c r="JUP872" s="39"/>
      <c r="JUQ872" s="39"/>
      <c r="JUR872" s="39"/>
      <c r="JUS872" s="39"/>
      <c r="JUT872" s="39"/>
      <c r="JUU872" s="39"/>
      <c r="JUV872" s="39"/>
      <c r="JUW872" s="39"/>
      <c r="JUX872" s="39"/>
      <c r="JUY872" s="39"/>
      <c r="JUZ872" s="39"/>
      <c r="JVA872" s="39"/>
      <c r="JVB872" s="39"/>
      <c r="JVC872" s="39"/>
      <c r="JVD872" s="39"/>
      <c r="JVE872" s="39"/>
      <c r="JVF872" s="39"/>
      <c r="JVG872" s="39"/>
      <c r="JVH872" s="39"/>
      <c r="JVI872" s="39"/>
      <c r="JVJ872" s="39"/>
      <c r="JVK872" s="39"/>
      <c r="JVL872" s="39"/>
      <c r="JVM872" s="39"/>
      <c r="JVN872" s="39"/>
      <c r="JVO872" s="39"/>
      <c r="JVP872" s="39"/>
      <c r="JVQ872" s="39"/>
      <c r="JVR872" s="39"/>
      <c r="JVS872" s="39"/>
      <c r="JVT872" s="39"/>
      <c r="JVU872" s="39"/>
      <c r="JVV872" s="39"/>
      <c r="JVW872" s="39"/>
      <c r="JVX872" s="39"/>
      <c r="JVY872" s="39"/>
      <c r="JVZ872" s="39"/>
      <c r="JWA872" s="39"/>
      <c r="JWB872" s="39"/>
      <c r="JWC872" s="39"/>
      <c r="JWD872" s="39"/>
      <c r="JWE872" s="39"/>
      <c r="JWF872" s="39"/>
      <c r="JWG872" s="39"/>
      <c r="JWH872" s="39"/>
      <c r="JWI872" s="39"/>
      <c r="JWJ872" s="39"/>
      <c r="JWK872" s="39"/>
      <c r="JWL872" s="39"/>
      <c r="JWM872" s="39"/>
      <c r="JWN872" s="39"/>
      <c r="JWO872" s="39"/>
      <c r="JWP872" s="39"/>
      <c r="JWQ872" s="39"/>
      <c r="JWR872" s="39"/>
      <c r="JWS872" s="39"/>
      <c r="JWT872" s="39"/>
      <c r="JWU872" s="39"/>
      <c r="JWV872" s="39"/>
      <c r="JWW872" s="39"/>
      <c r="JWX872" s="39"/>
      <c r="JWY872" s="39"/>
      <c r="JWZ872" s="39"/>
      <c r="JXA872" s="39"/>
      <c r="JXB872" s="39"/>
      <c r="JXC872" s="39"/>
      <c r="JXD872" s="39"/>
      <c r="JXE872" s="39"/>
      <c r="JXF872" s="39"/>
      <c r="JXG872" s="39"/>
      <c r="JXH872" s="39"/>
      <c r="JXI872" s="39"/>
      <c r="JXJ872" s="39"/>
      <c r="JXK872" s="39"/>
      <c r="JXL872" s="39"/>
      <c r="JXM872" s="39"/>
      <c r="JXN872" s="39"/>
      <c r="JXO872" s="39"/>
      <c r="JXP872" s="39"/>
      <c r="JXQ872" s="39"/>
      <c r="JXR872" s="39"/>
      <c r="JXS872" s="39"/>
      <c r="JXT872" s="39"/>
      <c r="JXU872" s="39"/>
      <c r="JXV872" s="39"/>
      <c r="JXW872" s="39"/>
      <c r="JXX872" s="39"/>
      <c r="JXY872" s="39"/>
      <c r="JXZ872" s="39"/>
      <c r="JYA872" s="39"/>
      <c r="JYB872" s="39"/>
      <c r="JYC872" s="39"/>
      <c r="JYD872" s="39"/>
      <c r="JYE872" s="39"/>
      <c r="JYF872" s="39"/>
      <c r="JYG872" s="39"/>
      <c r="JYH872" s="39"/>
      <c r="JYI872" s="39"/>
      <c r="JYJ872" s="39"/>
      <c r="JYK872" s="39"/>
      <c r="JYL872" s="39"/>
      <c r="JYM872" s="39"/>
      <c r="JYN872" s="39"/>
      <c r="JYO872" s="39"/>
      <c r="JYP872" s="39"/>
      <c r="JYQ872" s="39"/>
      <c r="JYR872" s="39"/>
      <c r="JYS872" s="39"/>
      <c r="JYT872" s="39"/>
      <c r="JYU872" s="39"/>
      <c r="JYV872" s="39"/>
      <c r="JYW872" s="39"/>
      <c r="JYX872" s="39"/>
      <c r="JYY872" s="39"/>
      <c r="JYZ872" s="39"/>
      <c r="JZA872" s="39"/>
      <c r="JZB872" s="39"/>
      <c r="JZC872" s="39"/>
      <c r="JZD872" s="39"/>
      <c r="JZE872" s="39"/>
      <c r="JZF872" s="39"/>
      <c r="JZG872" s="39"/>
      <c r="JZH872" s="39"/>
      <c r="JZI872" s="39"/>
      <c r="JZJ872" s="39"/>
      <c r="JZK872" s="39"/>
      <c r="JZL872" s="39"/>
      <c r="JZM872" s="39"/>
      <c r="JZN872" s="39"/>
      <c r="JZO872" s="39"/>
      <c r="JZP872" s="39"/>
      <c r="JZQ872" s="39"/>
      <c r="JZR872" s="39"/>
      <c r="JZS872" s="39"/>
      <c r="JZT872" s="39"/>
      <c r="JZU872" s="39"/>
      <c r="JZV872" s="39"/>
      <c r="JZW872" s="39"/>
      <c r="JZX872" s="39"/>
      <c r="JZY872" s="39"/>
      <c r="JZZ872" s="39"/>
      <c r="KAA872" s="39"/>
      <c r="KAB872" s="39"/>
      <c r="KAC872" s="39"/>
      <c r="KAD872" s="39"/>
      <c r="KAE872" s="39"/>
      <c r="KAF872" s="39"/>
      <c r="KAG872" s="39"/>
      <c r="KAH872" s="39"/>
      <c r="KAI872" s="39"/>
      <c r="KAJ872" s="39"/>
      <c r="KAK872" s="39"/>
      <c r="KAL872" s="39"/>
      <c r="KAM872" s="39"/>
      <c r="KAN872" s="39"/>
      <c r="KAO872" s="39"/>
      <c r="KAP872" s="39"/>
      <c r="KAQ872" s="39"/>
      <c r="KAR872" s="39"/>
      <c r="KAS872" s="39"/>
      <c r="KAT872" s="39"/>
      <c r="KAU872" s="39"/>
      <c r="KAV872" s="39"/>
      <c r="KAW872" s="39"/>
      <c r="KAX872" s="39"/>
      <c r="KAY872" s="39"/>
      <c r="KAZ872" s="39"/>
      <c r="KBA872" s="39"/>
      <c r="KBB872" s="39"/>
      <c r="KBC872" s="39"/>
      <c r="KBD872" s="39"/>
      <c r="KBE872" s="39"/>
      <c r="KBF872" s="39"/>
      <c r="KBG872" s="39"/>
      <c r="KBH872" s="39"/>
      <c r="KBI872" s="39"/>
      <c r="KBJ872" s="39"/>
      <c r="KBK872" s="39"/>
      <c r="KBL872" s="39"/>
      <c r="KBM872" s="39"/>
      <c r="KBN872" s="39"/>
      <c r="KBO872" s="39"/>
      <c r="KBP872" s="39"/>
      <c r="KBQ872" s="39"/>
      <c r="KBR872" s="39"/>
      <c r="KBS872" s="39"/>
      <c r="KBT872" s="39"/>
      <c r="KBU872" s="39"/>
      <c r="KBV872" s="39"/>
      <c r="KBW872" s="39"/>
      <c r="KBX872" s="39"/>
      <c r="KBY872" s="39"/>
      <c r="KBZ872" s="39"/>
      <c r="KCA872" s="39"/>
      <c r="KCB872" s="39"/>
      <c r="KCC872" s="39"/>
      <c r="KCD872" s="39"/>
      <c r="KCE872" s="39"/>
      <c r="KCF872" s="39"/>
      <c r="KCG872" s="39"/>
      <c r="KCH872" s="39"/>
      <c r="KCI872" s="39"/>
      <c r="KCJ872" s="39"/>
      <c r="KCK872" s="39"/>
      <c r="KCL872" s="39"/>
      <c r="KCM872" s="39"/>
      <c r="KCN872" s="39"/>
      <c r="KCO872" s="39"/>
      <c r="KCP872" s="39"/>
      <c r="KCQ872" s="39"/>
      <c r="KCR872" s="39"/>
      <c r="KCS872" s="39"/>
      <c r="KCT872" s="39"/>
      <c r="KCU872" s="39"/>
      <c r="KCV872" s="39"/>
      <c r="KCW872" s="39"/>
      <c r="KCX872" s="39"/>
      <c r="KCY872" s="39"/>
      <c r="KCZ872" s="39"/>
      <c r="KDA872" s="39"/>
      <c r="KDB872" s="39"/>
      <c r="KDC872" s="39"/>
      <c r="KDD872" s="39"/>
      <c r="KDE872" s="39"/>
      <c r="KDF872" s="39"/>
      <c r="KDG872" s="39"/>
      <c r="KDH872" s="39"/>
      <c r="KDI872" s="39"/>
      <c r="KDJ872" s="39"/>
      <c r="KDK872" s="39"/>
      <c r="KDL872" s="39"/>
      <c r="KDM872" s="39"/>
      <c r="KDN872" s="39"/>
      <c r="KDO872" s="39"/>
      <c r="KDP872" s="39"/>
      <c r="KDQ872" s="39"/>
      <c r="KDR872" s="39"/>
      <c r="KDS872" s="39"/>
      <c r="KDT872" s="39"/>
      <c r="KDU872" s="39"/>
      <c r="KDV872" s="39"/>
      <c r="KDW872" s="39"/>
      <c r="KDX872" s="39"/>
      <c r="KDY872" s="39"/>
      <c r="KDZ872" s="39"/>
      <c r="KEA872" s="39"/>
      <c r="KEB872" s="39"/>
      <c r="KEC872" s="39"/>
      <c r="KED872" s="39"/>
      <c r="KEE872" s="39"/>
      <c r="KEF872" s="39"/>
      <c r="KEG872" s="39"/>
      <c r="KEH872" s="39"/>
      <c r="KEI872" s="39"/>
      <c r="KEJ872" s="39"/>
      <c r="KEK872" s="39"/>
      <c r="KEL872" s="39"/>
      <c r="KEM872" s="39"/>
      <c r="KEN872" s="39"/>
      <c r="KEO872" s="39"/>
      <c r="KEP872" s="39"/>
      <c r="KEQ872" s="39"/>
      <c r="KER872" s="39"/>
      <c r="KES872" s="39"/>
      <c r="KET872" s="39"/>
      <c r="KEU872" s="39"/>
      <c r="KEV872" s="39"/>
      <c r="KEW872" s="39"/>
      <c r="KEX872" s="39"/>
      <c r="KEY872" s="39"/>
      <c r="KEZ872" s="39"/>
      <c r="KFA872" s="39"/>
      <c r="KFB872" s="39"/>
      <c r="KFC872" s="39"/>
      <c r="KFD872" s="39"/>
      <c r="KFE872" s="39"/>
      <c r="KFF872" s="39"/>
      <c r="KFG872" s="39"/>
      <c r="KFH872" s="39"/>
      <c r="KFI872" s="39"/>
      <c r="KFJ872" s="39"/>
      <c r="KFK872" s="39"/>
      <c r="KFL872" s="39"/>
      <c r="KFM872" s="39"/>
      <c r="KFN872" s="39"/>
      <c r="KFO872" s="39"/>
      <c r="KFP872" s="39"/>
      <c r="KFQ872" s="39"/>
      <c r="KFR872" s="39"/>
      <c r="KFS872" s="39"/>
      <c r="KFT872" s="39"/>
      <c r="KFU872" s="39"/>
      <c r="KFV872" s="39"/>
      <c r="KFW872" s="39"/>
      <c r="KFX872" s="39"/>
      <c r="KFY872" s="39"/>
      <c r="KFZ872" s="39"/>
      <c r="KGA872" s="39"/>
      <c r="KGB872" s="39"/>
      <c r="KGC872" s="39"/>
      <c r="KGD872" s="39"/>
      <c r="KGE872" s="39"/>
      <c r="KGF872" s="39"/>
      <c r="KGG872" s="39"/>
      <c r="KGH872" s="39"/>
      <c r="KGI872" s="39"/>
      <c r="KGJ872" s="39"/>
      <c r="KGK872" s="39"/>
      <c r="KGL872" s="39"/>
      <c r="KGM872" s="39"/>
      <c r="KGN872" s="39"/>
      <c r="KGO872" s="39"/>
      <c r="KGP872" s="39"/>
      <c r="KGQ872" s="39"/>
      <c r="KGR872" s="39"/>
      <c r="KGS872" s="39"/>
      <c r="KGT872" s="39"/>
      <c r="KGU872" s="39"/>
      <c r="KGV872" s="39"/>
      <c r="KGW872" s="39"/>
      <c r="KGX872" s="39"/>
      <c r="KGY872" s="39"/>
      <c r="KGZ872" s="39"/>
      <c r="KHA872" s="39"/>
      <c r="KHB872" s="39"/>
      <c r="KHC872" s="39"/>
      <c r="KHD872" s="39"/>
      <c r="KHE872" s="39"/>
      <c r="KHF872" s="39"/>
      <c r="KHG872" s="39"/>
      <c r="KHH872" s="39"/>
      <c r="KHI872" s="39"/>
      <c r="KHJ872" s="39"/>
      <c r="KHK872" s="39"/>
      <c r="KHL872" s="39"/>
      <c r="KHM872" s="39"/>
      <c r="KHN872" s="39"/>
      <c r="KHO872" s="39"/>
      <c r="KHP872" s="39"/>
      <c r="KHQ872" s="39"/>
      <c r="KHR872" s="39"/>
      <c r="KHS872" s="39"/>
      <c r="KHT872" s="39"/>
      <c r="KHU872" s="39"/>
      <c r="KHV872" s="39"/>
      <c r="KHW872" s="39"/>
      <c r="KHX872" s="39"/>
      <c r="KHY872" s="39"/>
      <c r="KHZ872" s="39"/>
      <c r="KIA872" s="39"/>
      <c r="KIB872" s="39"/>
      <c r="KIC872" s="39"/>
      <c r="KID872" s="39"/>
      <c r="KIE872" s="39"/>
      <c r="KIF872" s="39"/>
      <c r="KIG872" s="39"/>
      <c r="KIH872" s="39"/>
      <c r="KII872" s="39"/>
      <c r="KIJ872" s="39"/>
      <c r="KIK872" s="39"/>
      <c r="KIL872" s="39"/>
      <c r="KIM872" s="39"/>
      <c r="KIN872" s="39"/>
      <c r="KIO872" s="39"/>
      <c r="KIP872" s="39"/>
      <c r="KIQ872" s="39"/>
      <c r="KIR872" s="39"/>
      <c r="KIS872" s="39"/>
      <c r="KIT872" s="39"/>
      <c r="KIU872" s="39"/>
      <c r="KIV872" s="39"/>
      <c r="KIW872" s="39"/>
      <c r="KIX872" s="39"/>
      <c r="KIY872" s="39"/>
      <c r="KIZ872" s="39"/>
      <c r="KJA872" s="39"/>
      <c r="KJB872" s="39"/>
      <c r="KJC872" s="39"/>
      <c r="KJD872" s="39"/>
      <c r="KJE872" s="39"/>
      <c r="KJF872" s="39"/>
      <c r="KJG872" s="39"/>
      <c r="KJH872" s="39"/>
      <c r="KJI872" s="39"/>
      <c r="KJJ872" s="39"/>
      <c r="KJK872" s="39"/>
      <c r="KJL872" s="39"/>
      <c r="KJM872" s="39"/>
      <c r="KJN872" s="39"/>
      <c r="KJO872" s="39"/>
      <c r="KJP872" s="39"/>
      <c r="KJQ872" s="39"/>
      <c r="KJR872" s="39"/>
      <c r="KJS872" s="39"/>
      <c r="KJT872" s="39"/>
      <c r="KJU872" s="39"/>
      <c r="KJV872" s="39"/>
      <c r="KJW872" s="39"/>
      <c r="KJX872" s="39"/>
      <c r="KJY872" s="39"/>
      <c r="KJZ872" s="39"/>
      <c r="KKA872" s="39"/>
      <c r="KKB872" s="39"/>
      <c r="KKC872" s="39"/>
      <c r="KKD872" s="39"/>
      <c r="KKE872" s="39"/>
      <c r="KKF872" s="39"/>
      <c r="KKG872" s="39"/>
      <c r="KKH872" s="39"/>
      <c r="KKI872" s="39"/>
      <c r="KKJ872" s="39"/>
      <c r="KKK872" s="39"/>
      <c r="KKL872" s="39"/>
      <c r="KKM872" s="39"/>
      <c r="KKN872" s="39"/>
      <c r="KKO872" s="39"/>
      <c r="KKP872" s="39"/>
      <c r="KKQ872" s="39"/>
      <c r="KKR872" s="39"/>
      <c r="KKS872" s="39"/>
      <c r="KKT872" s="39"/>
      <c r="KKU872" s="39"/>
      <c r="KKV872" s="39"/>
      <c r="KKW872" s="39"/>
      <c r="KKX872" s="39"/>
      <c r="KKY872" s="39"/>
      <c r="KKZ872" s="39"/>
      <c r="KLA872" s="39"/>
      <c r="KLB872" s="39"/>
      <c r="KLC872" s="39"/>
      <c r="KLD872" s="39"/>
      <c r="KLE872" s="39"/>
      <c r="KLF872" s="39"/>
      <c r="KLG872" s="39"/>
      <c r="KLH872" s="39"/>
      <c r="KLI872" s="39"/>
      <c r="KLJ872" s="39"/>
      <c r="KLK872" s="39"/>
      <c r="KLL872" s="39"/>
      <c r="KLM872" s="39"/>
      <c r="KLN872" s="39"/>
      <c r="KLO872" s="39"/>
      <c r="KLP872" s="39"/>
      <c r="KLQ872" s="39"/>
      <c r="KLR872" s="39"/>
      <c r="KLS872" s="39"/>
      <c r="KLT872" s="39"/>
      <c r="KLU872" s="39"/>
      <c r="KLV872" s="39"/>
      <c r="KLW872" s="39"/>
      <c r="KLX872" s="39"/>
      <c r="KLY872" s="39"/>
      <c r="KLZ872" s="39"/>
      <c r="KMA872" s="39"/>
      <c r="KMB872" s="39"/>
      <c r="KMC872" s="39"/>
      <c r="KMD872" s="39"/>
      <c r="KME872" s="39"/>
      <c r="KMF872" s="39"/>
      <c r="KMG872" s="39"/>
      <c r="KMH872" s="39"/>
      <c r="KMI872" s="39"/>
      <c r="KMJ872" s="39"/>
      <c r="KMK872" s="39"/>
      <c r="KML872" s="39"/>
      <c r="KMM872" s="39"/>
      <c r="KMN872" s="39"/>
      <c r="KMO872" s="39"/>
      <c r="KMP872" s="39"/>
      <c r="KMQ872" s="39"/>
      <c r="KMR872" s="39"/>
      <c r="KMS872" s="39"/>
      <c r="KMT872" s="39"/>
      <c r="KMU872" s="39"/>
      <c r="KMV872" s="39"/>
      <c r="KMW872" s="39"/>
      <c r="KMX872" s="39"/>
      <c r="KMY872" s="39"/>
      <c r="KMZ872" s="39"/>
      <c r="KNA872" s="39"/>
      <c r="KNB872" s="39"/>
      <c r="KNC872" s="39"/>
      <c r="KND872" s="39"/>
      <c r="KNE872" s="39"/>
      <c r="KNF872" s="39"/>
      <c r="KNG872" s="39"/>
      <c r="KNH872" s="39"/>
      <c r="KNI872" s="39"/>
      <c r="KNJ872" s="39"/>
      <c r="KNK872" s="39"/>
      <c r="KNL872" s="39"/>
      <c r="KNM872" s="39"/>
      <c r="KNN872" s="39"/>
      <c r="KNO872" s="39"/>
      <c r="KNP872" s="39"/>
      <c r="KNQ872" s="39"/>
      <c r="KNR872" s="39"/>
      <c r="KNS872" s="39"/>
      <c r="KNT872" s="39"/>
      <c r="KNU872" s="39"/>
      <c r="KNV872" s="39"/>
      <c r="KNW872" s="39"/>
      <c r="KNX872" s="39"/>
      <c r="KNY872" s="39"/>
      <c r="KNZ872" s="39"/>
      <c r="KOA872" s="39"/>
      <c r="KOB872" s="39"/>
      <c r="KOC872" s="39"/>
      <c r="KOD872" s="39"/>
      <c r="KOE872" s="39"/>
      <c r="KOF872" s="39"/>
      <c r="KOG872" s="39"/>
      <c r="KOH872" s="39"/>
      <c r="KOI872" s="39"/>
      <c r="KOJ872" s="39"/>
      <c r="KOK872" s="39"/>
      <c r="KOL872" s="39"/>
      <c r="KOM872" s="39"/>
      <c r="KON872" s="39"/>
      <c r="KOO872" s="39"/>
      <c r="KOP872" s="39"/>
      <c r="KOQ872" s="39"/>
      <c r="KOR872" s="39"/>
      <c r="KOS872" s="39"/>
      <c r="KOT872" s="39"/>
      <c r="KOU872" s="39"/>
      <c r="KOV872" s="39"/>
      <c r="KOW872" s="39"/>
      <c r="KOX872" s="39"/>
      <c r="KOY872" s="39"/>
      <c r="KOZ872" s="39"/>
      <c r="KPA872" s="39"/>
      <c r="KPB872" s="39"/>
      <c r="KPC872" s="39"/>
      <c r="KPD872" s="39"/>
      <c r="KPE872" s="39"/>
      <c r="KPF872" s="39"/>
      <c r="KPG872" s="39"/>
      <c r="KPH872" s="39"/>
      <c r="KPI872" s="39"/>
      <c r="KPJ872" s="39"/>
      <c r="KPK872" s="39"/>
      <c r="KPL872" s="39"/>
      <c r="KPM872" s="39"/>
      <c r="KPN872" s="39"/>
      <c r="KPO872" s="39"/>
      <c r="KPP872" s="39"/>
      <c r="KPQ872" s="39"/>
      <c r="KPR872" s="39"/>
      <c r="KPS872" s="39"/>
      <c r="KPT872" s="39"/>
      <c r="KPU872" s="39"/>
      <c r="KPV872" s="39"/>
      <c r="KPW872" s="39"/>
      <c r="KPX872" s="39"/>
      <c r="KPY872" s="39"/>
      <c r="KPZ872" s="39"/>
      <c r="KQA872" s="39"/>
      <c r="KQB872" s="39"/>
      <c r="KQC872" s="39"/>
      <c r="KQD872" s="39"/>
      <c r="KQE872" s="39"/>
      <c r="KQF872" s="39"/>
      <c r="KQG872" s="39"/>
      <c r="KQH872" s="39"/>
      <c r="KQI872" s="39"/>
      <c r="KQJ872" s="39"/>
      <c r="KQK872" s="39"/>
      <c r="KQL872" s="39"/>
      <c r="KQM872" s="39"/>
      <c r="KQN872" s="39"/>
      <c r="KQO872" s="39"/>
      <c r="KQP872" s="39"/>
      <c r="KQQ872" s="39"/>
      <c r="KQR872" s="39"/>
      <c r="KQS872" s="39"/>
      <c r="KQT872" s="39"/>
      <c r="KQU872" s="39"/>
      <c r="KQV872" s="39"/>
      <c r="KQW872" s="39"/>
      <c r="KQX872" s="39"/>
      <c r="KQY872" s="39"/>
      <c r="KQZ872" s="39"/>
      <c r="KRA872" s="39"/>
      <c r="KRB872" s="39"/>
      <c r="KRC872" s="39"/>
      <c r="KRD872" s="39"/>
      <c r="KRE872" s="39"/>
      <c r="KRF872" s="39"/>
      <c r="KRG872" s="39"/>
      <c r="KRH872" s="39"/>
      <c r="KRI872" s="39"/>
      <c r="KRJ872" s="39"/>
      <c r="KRK872" s="39"/>
      <c r="KRL872" s="39"/>
      <c r="KRM872" s="39"/>
      <c r="KRN872" s="39"/>
      <c r="KRO872" s="39"/>
      <c r="KRP872" s="39"/>
      <c r="KRQ872" s="39"/>
      <c r="KRR872" s="39"/>
      <c r="KRS872" s="39"/>
      <c r="KRT872" s="39"/>
      <c r="KRU872" s="39"/>
      <c r="KRV872" s="39"/>
      <c r="KRW872" s="39"/>
      <c r="KRX872" s="39"/>
      <c r="KRY872" s="39"/>
      <c r="KRZ872" s="39"/>
      <c r="KSA872" s="39"/>
      <c r="KSB872" s="39"/>
      <c r="KSC872" s="39"/>
      <c r="KSD872" s="39"/>
      <c r="KSE872" s="39"/>
      <c r="KSF872" s="39"/>
      <c r="KSG872" s="39"/>
      <c r="KSH872" s="39"/>
      <c r="KSI872" s="39"/>
      <c r="KSJ872" s="39"/>
      <c r="KSK872" s="39"/>
      <c r="KSL872" s="39"/>
      <c r="KSM872" s="39"/>
      <c r="KSN872" s="39"/>
      <c r="KSO872" s="39"/>
      <c r="KSP872" s="39"/>
      <c r="KSQ872" s="39"/>
      <c r="KSR872" s="39"/>
      <c r="KSS872" s="39"/>
      <c r="KST872" s="39"/>
      <c r="KSU872" s="39"/>
      <c r="KSV872" s="39"/>
      <c r="KSW872" s="39"/>
      <c r="KSX872" s="39"/>
      <c r="KSY872" s="39"/>
      <c r="KSZ872" s="39"/>
      <c r="KTA872" s="39"/>
      <c r="KTB872" s="39"/>
      <c r="KTC872" s="39"/>
      <c r="KTD872" s="39"/>
      <c r="KTE872" s="39"/>
      <c r="KTF872" s="39"/>
      <c r="KTG872" s="39"/>
      <c r="KTH872" s="39"/>
      <c r="KTI872" s="39"/>
      <c r="KTJ872" s="39"/>
      <c r="KTK872" s="39"/>
      <c r="KTL872" s="39"/>
      <c r="KTM872" s="39"/>
      <c r="KTN872" s="39"/>
      <c r="KTO872" s="39"/>
      <c r="KTP872" s="39"/>
      <c r="KTQ872" s="39"/>
      <c r="KTR872" s="39"/>
      <c r="KTS872" s="39"/>
      <c r="KTT872" s="39"/>
      <c r="KTU872" s="39"/>
      <c r="KTV872" s="39"/>
      <c r="KTW872" s="39"/>
      <c r="KTX872" s="39"/>
      <c r="KTY872" s="39"/>
      <c r="KTZ872" s="39"/>
      <c r="KUA872" s="39"/>
      <c r="KUB872" s="39"/>
      <c r="KUC872" s="39"/>
      <c r="KUD872" s="39"/>
      <c r="KUE872" s="39"/>
      <c r="KUF872" s="39"/>
      <c r="KUG872" s="39"/>
      <c r="KUH872" s="39"/>
      <c r="KUI872" s="39"/>
      <c r="KUJ872" s="39"/>
      <c r="KUK872" s="39"/>
      <c r="KUL872" s="39"/>
      <c r="KUM872" s="39"/>
      <c r="KUN872" s="39"/>
      <c r="KUO872" s="39"/>
      <c r="KUP872" s="39"/>
      <c r="KUQ872" s="39"/>
      <c r="KUR872" s="39"/>
      <c r="KUS872" s="39"/>
      <c r="KUT872" s="39"/>
      <c r="KUU872" s="39"/>
      <c r="KUV872" s="39"/>
      <c r="KUW872" s="39"/>
      <c r="KUX872" s="39"/>
      <c r="KUY872" s="39"/>
      <c r="KUZ872" s="39"/>
      <c r="KVA872" s="39"/>
      <c r="KVB872" s="39"/>
      <c r="KVC872" s="39"/>
      <c r="KVD872" s="39"/>
      <c r="KVE872" s="39"/>
      <c r="KVF872" s="39"/>
      <c r="KVG872" s="39"/>
      <c r="KVH872" s="39"/>
      <c r="KVI872" s="39"/>
      <c r="KVJ872" s="39"/>
      <c r="KVK872" s="39"/>
      <c r="KVL872" s="39"/>
      <c r="KVM872" s="39"/>
      <c r="KVN872" s="39"/>
      <c r="KVO872" s="39"/>
      <c r="KVP872" s="39"/>
      <c r="KVQ872" s="39"/>
      <c r="KVR872" s="39"/>
      <c r="KVS872" s="39"/>
      <c r="KVT872" s="39"/>
      <c r="KVU872" s="39"/>
      <c r="KVV872" s="39"/>
      <c r="KVW872" s="39"/>
      <c r="KVX872" s="39"/>
      <c r="KVY872" s="39"/>
      <c r="KVZ872" s="39"/>
      <c r="KWA872" s="39"/>
      <c r="KWB872" s="39"/>
      <c r="KWC872" s="39"/>
      <c r="KWD872" s="39"/>
      <c r="KWE872" s="39"/>
      <c r="KWF872" s="39"/>
      <c r="KWG872" s="39"/>
      <c r="KWH872" s="39"/>
      <c r="KWI872" s="39"/>
      <c r="KWJ872" s="39"/>
      <c r="KWK872" s="39"/>
      <c r="KWL872" s="39"/>
      <c r="KWM872" s="39"/>
      <c r="KWN872" s="39"/>
      <c r="KWO872" s="39"/>
      <c r="KWP872" s="39"/>
      <c r="KWQ872" s="39"/>
      <c r="KWR872" s="39"/>
      <c r="KWS872" s="39"/>
      <c r="KWT872" s="39"/>
      <c r="KWU872" s="39"/>
      <c r="KWV872" s="39"/>
      <c r="KWW872" s="39"/>
      <c r="KWX872" s="39"/>
      <c r="KWY872" s="39"/>
      <c r="KWZ872" s="39"/>
      <c r="KXA872" s="39"/>
      <c r="KXB872" s="39"/>
      <c r="KXC872" s="39"/>
      <c r="KXD872" s="39"/>
      <c r="KXE872" s="39"/>
      <c r="KXF872" s="39"/>
      <c r="KXG872" s="39"/>
      <c r="KXH872" s="39"/>
      <c r="KXI872" s="39"/>
      <c r="KXJ872" s="39"/>
      <c r="KXK872" s="39"/>
      <c r="KXL872" s="39"/>
      <c r="KXM872" s="39"/>
      <c r="KXN872" s="39"/>
      <c r="KXO872" s="39"/>
      <c r="KXP872" s="39"/>
      <c r="KXQ872" s="39"/>
      <c r="KXR872" s="39"/>
      <c r="KXS872" s="39"/>
      <c r="KXT872" s="39"/>
      <c r="KXU872" s="39"/>
      <c r="KXV872" s="39"/>
      <c r="KXW872" s="39"/>
      <c r="KXX872" s="39"/>
      <c r="KXY872" s="39"/>
      <c r="KXZ872" s="39"/>
      <c r="KYA872" s="39"/>
      <c r="KYB872" s="39"/>
      <c r="KYC872" s="39"/>
      <c r="KYD872" s="39"/>
      <c r="KYE872" s="39"/>
      <c r="KYF872" s="39"/>
      <c r="KYG872" s="39"/>
      <c r="KYH872" s="39"/>
      <c r="KYI872" s="39"/>
      <c r="KYJ872" s="39"/>
      <c r="KYK872" s="39"/>
      <c r="KYL872" s="39"/>
      <c r="KYM872" s="39"/>
      <c r="KYN872" s="39"/>
      <c r="KYO872" s="39"/>
      <c r="KYP872" s="39"/>
      <c r="KYQ872" s="39"/>
      <c r="KYR872" s="39"/>
      <c r="KYS872" s="39"/>
      <c r="KYT872" s="39"/>
      <c r="KYU872" s="39"/>
      <c r="KYV872" s="39"/>
      <c r="KYW872" s="39"/>
      <c r="KYX872" s="39"/>
      <c r="KYY872" s="39"/>
      <c r="KYZ872" s="39"/>
      <c r="KZA872" s="39"/>
      <c r="KZB872" s="39"/>
      <c r="KZC872" s="39"/>
      <c r="KZD872" s="39"/>
      <c r="KZE872" s="39"/>
      <c r="KZF872" s="39"/>
      <c r="KZG872" s="39"/>
      <c r="KZH872" s="39"/>
      <c r="KZI872" s="39"/>
      <c r="KZJ872" s="39"/>
      <c r="KZK872" s="39"/>
      <c r="KZL872" s="39"/>
      <c r="KZM872" s="39"/>
      <c r="KZN872" s="39"/>
      <c r="KZO872" s="39"/>
      <c r="KZP872" s="39"/>
      <c r="KZQ872" s="39"/>
      <c r="KZR872" s="39"/>
      <c r="KZS872" s="39"/>
      <c r="KZT872" s="39"/>
      <c r="KZU872" s="39"/>
      <c r="KZV872" s="39"/>
      <c r="KZW872" s="39"/>
      <c r="KZX872" s="39"/>
      <c r="KZY872" s="39"/>
      <c r="KZZ872" s="39"/>
      <c r="LAA872" s="39"/>
      <c r="LAB872" s="39"/>
      <c r="LAC872" s="39"/>
      <c r="LAD872" s="39"/>
      <c r="LAE872" s="39"/>
      <c r="LAF872" s="39"/>
      <c r="LAG872" s="39"/>
      <c r="LAH872" s="39"/>
      <c r="LAI872" s="39"/>
      <c r="LAJ872" s="39"/>
      <c r="LAK872" s="39"/>
      <c r="LAL872" s="39"/>
      <c r="LAM872" s="39"/>
      <c r="LAN872" s="39"/>
      <c r="LAO872" s="39"/>
      <c r="LAP872" s="39"/>
      <c r="LAQ872" s="39"/>
      <c r="LAR872" s="39"/>
      <c r="LAS872" s="39"/>
      <c r="LAT872" s="39"/>
      <c r="LAU872" s="39"/>
      <c r="LAV872" s="39"/>
      <c r="LAW872" s="39"/>
      <c r="LAX872" s="39"/>
      <c r="LAY872" s="39"/>
      <c r="LAZ872" s="39"/>
      <c r="LBA872" s="39"/>
      <c r="LBB872" s="39"/>
      <c r="LBC872" s="39"/>
      <c r="LBD872" s="39"/>
      <c r="LBE872" s="39"/>
      <c r="LBF872" s="39"/>
      <c r="LBG872" s="39"/>
      <c r="LBH872" s="39"/>
      <c r="LBI872" s="39"/>
      <c r="LBJ872" s="39"/>
      <c r="LBK872" s="39"/>
      <c r="LBL872" s="39"/>
      <c r="LBM872" s="39"/>
      <c r="LBN872" s="39"/>
      <c r="LBO872" s="39"/>
      <c r="LBP872" s="39"/>
      <c r="LBQ872" s="39"/>
      <c r="LBR872" s="39"/>
      <c r="LBS872" s="39"/>
      <c r="LBT872" s="39"/>
      <c r="LBU872" s="39"/>
      <c r="LBV872" s="39"/>
      <c r="LBW872" s="39"/>
      <c r="LBX872" s="39"/>
      <c r="LBY872" s="39"/>
      <c r="LBZ872" s="39"/>
      <c r="LCA872" s="39"/>
      <c r="LCB872" s="39"/>
      <c r="LCC872" s="39"/>
      <c r="LCD872" s="39"/>
      <c r="LCE872" s="39"/>
      <c r="LCF872" s="39"/>
      <c r="LCG872" s="39"/>
      <c r="LCH872" s="39"/>
      <c r="LCI872" s="39"/>
      <c r="LCJ872" s="39"/>
      <c r="LCK872" s="39"/>
      <c r="LCL872" s="39"/>
      <c r="LCM872" s="39"/>
      <c r="LCN872" s="39"/>
      <c r="LCO872" s="39"/>
      <c r="LCP872" s="39"/>
      <c r="LCQ872" s="39"/>
      <c r="LCR872" s="39"/>
      <c r="LCS872" s="39"/>
      <c r="LCT872" s="39"/>
      <c r="LCU872" s="39"/>
      <c r="LCV872" s="39"/>
      <c r="LCW872" s="39"/>
      <c r="LCX872" s="39"/>
      <c r="LCY872" s="39"/>
      <c r="LCZ872" s="39"/>
      <c r="LDA872" s="39"/>
      <c r="LDB872" s="39"/>
      <c r="LDC872" s="39"/>
      <c r="LDD872" s="39"/>
      <c r="LDE872" s="39"/>
      <c r="LDF872" s="39"/>
      <c r="LDG872" s="39"/>
      <c r="LDH872" s="39"/>
      <c r="LDI872" s="39"/>
      <c r="LDJ872" s="39"/>
      <c r="LDK872" s="39"/>
      <c r="LDL872" s="39"/>
      <c r="LDM872" s="39"/>
      <c r="LDN872" s="39"/>
      <c r="LDO872" s="39"/>
      <c r="LDP872" s="39"/>
      <c r="LDQ872" s="39"/>
      <c r="LDR872" s="39"/>
      <c r="LDS872" s="39"/>
      <c r="LDT872" s="39"/>
      <c r="LDU872" s="39"/>
      <c r="LDV872" s="39"/>
      <c r="LDW872" s="39"/>
      <c r="LDX872" s="39"/>
      <c r="LDY872" s="39"/>
      <c r="LDZ872" s="39"/>
      <c r="LEA872" s="39"/>
      <c r="LEB872" s="39"/>
      <c r="LEC872" s="39"/>
      <c r="LED872" s="39"/>
      <c r="LEE872" s="39"/>
      <c r="LEF872" s="39"/>
      <c r="LEG872" s="39"/>
      <c r="LEH872" s="39"/>
      <c r="LEI872" s="39"/>
      <c r="LEJ872" s="39"/>
      <c r="LEK872" s="39"/>
      <c r="LEL872" s="39"/>
      <c r="LEM872" s="39"/>
      <c r="LEN872" s="39"/>
      <c r="LEO872" s="39"/>
      <c r="LEP872" s="39"/>
      <c r="LEQ872" s="39"/>
      <c r="LER872" s="39"/>
      <c r="LES872" s="39"/>
      <c r="LET872" s="39"/>
      <c r="LEU872" s="39"/>
      <c r="LEV872" s="39"/>
      <c r="LEW872" s="39"/>
      <c r="LEX872" s="39"/>
      <c r="LEY872" s="39"/>
      <c r="LEZ872" s="39"/>
      <c r="LFA872" s="39"/>
      <c r="LFB872" s="39"/>
      <c r="LFC872" s="39"/>
      <c r="LFD872" s="39"/>
      <c r="LFE872" s="39"/>
      <c r="LFF872" s="39"/>
      <c r="LFG872" s="39"/>
      <c r="LFH872" s="39"/>
      <c r="LFI872" s="39"/>
      <c r="LFJ872" s="39"/>
      <c r="LFK872" s="39"/>
      <c r="LFL872" s="39"/>
      <c r="LFM872" s="39"/>
      <c r="LFN872" s="39"/>
      <c r="LFO872" s="39"/>
      <c r="LFP872" s="39"/>
      <c r="LFQ872" s="39"/>
      <c r="LFR872" s="39"/>
      <c r="LFS872" s="39"/>
      <c r="LFT872" s="39"/>
      <c r="LFU872" s="39"/>
      <c r="LFV872" s="39"/>
      <c r="LFW872" s="39"/>
      <c r="LFX872" s="39"/>
      <c r="LFY872" s="39"/>
      <c r="LFZ872" s="39"/>
      <c r="LGA872" s="39"/>
      <c r="LGB872" s="39"/>
      <c r="LGC872" s="39"/>
      <c r="LGD872" s="39"/>
      <c r="LGE872" s="39"/>
      <c r="LGF872" s="39"/>
      <c r="LGG872" s="39"/>
      <c r="LGH872" s="39"/>
      <c r="LGI872" s="39"/>
      <c r="LGJ872" s="39"/>
      <c r="LGK872" s="39"/>
      <c r="LGL872" s="39"/>
      <c r="LGM872" s="39"/>
      <c r="LGN872" s="39"/>
      <c r="LGO872" s="39"/>
      <c r="LGP872" s="39"/>
      <c r="LGQ872" s="39"/>
      <c r="LGR872" s="39"/>
      <c r="LGS872" s="39"/>
      <c r="LGT872" s="39"/>
      <c r="LGU872" s="39"/>
      <c r="LGV872" s="39"/>
      <c r="LGW872" s="39"/>
      <c r="LGX872" s="39"/>
      <c r="LGY872" s="39"/>
      <c r="LGZ872" s="39"/>
      <c r="LHA872" s="39"/>
      <c r="LHB872" s="39"/>
      <c r="LHC872" s="39"/>
      <c r="LHD872" s="39"/>
      <c r="LHE872" s="39"/>
      <c r="LHF872" s="39"/>
      <c r="LHG872" s="39"/>
      <c r="LHH872" s="39"/>
      <c r="LHI872" s="39"/>
      <c r="LHJ872" s="39"/>
      <c r="LHK872" s="39"/>
      <c r="LHL872" s="39"/>
      <c r="LHM872" s="39"/>
      <c r="LHN872" s="39"/>
      <c r="LHO872" s="39"/>
      <c r="LHP872" s="39"/>
      <c r="LHQ872" s="39"/>
      <c r="LHR872" s="39"/>
      <c r="LHS872" s="39"/>
      <c r="LHT872" s="39"/>
      <c r="LHU872" s="39"/>
      <c r="LHV872" s="39"/>
      <c r="LHW872" s="39"/>
      <c r="LHX872" s="39"/>
      <c r="LHY872" s="39"/>
      <c r="LHZ872" s="39"/>
      <c r="LIA872" s="39"/>
      <c r="LIB872" s="39"/>
      <c r="LIC872" s="39"/>
      <c r="LID872" s="39"/>
      <c r="LIE872" s="39"/>
      <c r="LIF872" s="39"/>
      <c r="LIG872" s="39"/>
      <c r="LIH872" s="39"/>
      <c r="LII872" s="39"/>
      <c r="LIJ872" s="39"/>
      <c r="LIK872" s="39"/>
      <c r="LIL872" s="39"/>
      <c r="LIM872" s="39"/>
      <c r="LIN872" s="39"/>
      <c r="LIO872" s="39"/>
      <c r="LIP872" s="39"/>
      <c r="LIQ872" s="39"/>
      <c r="LIR872" s="39"/>
      <c r="LIS872" s="39"/>
      <c r="LIT872" s="39"/>
      <c r="LIU872" s="39"/>
      <c r="LIV872" s="39"/>
      <c r="LIW872" s="39"/>
      <c r="LIX872" s="39"/>
      <c r="LIY872" s="39"/>
      <c r="LIZ872" s="39"/>
      <c r="LJA872" s="39"/>
      <c r="LJB872" s="39"/>
      <c r="LJC872" s="39"/>
      <c r="LJD872" s="39"/>
      <c r="LJE872" s="39"/>
      <c r="LJF872" s="39"/>
      <c r="LJG872" s="39"/>
      <c r="LJH872" s="39"/>
      <c r="LJI872" s="39"/>
      <c r="LJJ872" s="39"/>
      <c r="LJK872" s="39"/>
      <c r="LJL872" s="39"/>
      <c r="LJM872" s="39"/>
      <c r="LJN872" s="39"/>
      <c r="LJO872" s="39"/>
      <c r="LJP872" s="39"/>
      <c r="LJQ872" s="39"/>
      <c r="LJR872" s="39"/>
      <c r="LJS872" s="39"/>
      <c r="LJT872" s="39"/>
      <c r="LJU872" s="39"/>
      <c r="LJV872" s="39"/>
      <c r="LJW872" s="39"/>
      <c r="LJX872" s="39"/>
      <c r="LJY872" s="39"/>
      <c r="LJZ872" s="39"/>
      <c r="LKA872" s="39"/>
      <c r="LKB872" s="39"/>
      <c r="LKC872" s="39"/>
      <c r="LKD872" s="39"/>
      <c r="LKE872" s="39"/>
      <c r="LKF872" s="39"/>
      <c r="LKG872" s="39"/>
      <c r="LKH872" s="39"/>
      <c r="LKI872" s="39"/>
      <c r="LKJ872" s="39"/>
      <c r="LKK872" s="39"/>
      <c r="LKL872" s="39"/>
      <c r="LKM872" s="39"/>
      <c r="LKN872" s="39"/>
      <c r="LKO872" s="39"/>
      <c r="LKP872" s="39"/>
      <c r="LKQ872" s="39"/>
      <c r="LKR872" s="39"/>
      <c r="LKS872" s="39"/>
      <c r="LKT872" s="39"/>
      <c r="LKU872" s="39"/>
      <c r="LKV872" s="39"/>
      <c r="LKW872" s="39"/>
      <c r="LKX872" s="39"/>
      <c r="LKY872" s="39"/>
      <c r="LKZ872" s="39"/>
      <c r="LLA872" s="39"/>
      <c r="LLB872" s="39"/>
      <c r="LLC872" s="39"/>
      <c r="LLD872" s="39"/>
      <c r="LLE872" s="39"/>
      <c r="LLF872" s="39"/>
      <c r="LLG872" s="39"/>
      <c r="LLH872" s="39"/>
      <c r="LLI872" s="39"/>
      <c r="LLJ872" s="39"/>
      <c r="LLK872" s="39"/>
      <c r="LLL872" s="39"/>
      <c r="LLM872" s="39"/>
      <c r="LLN872" s="39"/>
      <c r="LLO872" s="39"/>
      <c r="LLP872" s="39"/>
      <c r="LLQ872" s="39"/>
      <c r="LLR872" s="39"/>
      <c r="LLS872" s="39"/>
      <c r="LLT872" s="39"/>
      <c r="LLU872" s="39"/>
      <c r="LLV872" s="39"/>
      <c r="LLW872" s="39"/>
      <c r="LLX872" s="39"/>
      <c r="LLY872" s="39"/>
      <c r="LLZ872" s="39"/>
      <c r="LMA872" s="39"/>
      <c r="LMB872" s="39"/>
      <c r="LMC872" s="39"/>
      <c r="LMD872" s="39"/>
      <c r="LME872" s="39"/>
      <c r="LMF872" s="39"/>
      <c r="LMG872" s="39"/>
      <c r="LMH872" s="39"/>
      <c r="LMI872" s="39"/>
      <c r="LMJ872" s="39"/>
      <c r="LMK872" s="39"/>
      <c r="LML872" s="39"/>
      <c r="LMM872" s="39"/>
      <c r="LMN872" s="39"/>
      <c r="LMO872" s="39"/>
      <c r="LMP872" s="39"/>
      <c r="LMQ872" s="39"/>
      <c r="LMR872" s="39"/>
      <c r="LMS872" s="39"/>
      <c r="LMT872" s="39"/>
      <c r="LMU872" s="39"/>
      <c r="LMV872" s="39"/>
      <c r="LMW872" s="39"/>
      <c r="LMX872" s="39"/>
      <c r="LMY872" s="39"/>
      <c r="LMZ872" s="39"/>
      <c r="LNA872" s="39"/>
      <c r="LNB872" s="39"/>
      <c r="LNC872" s="39"/>
      <c r="LND872" s="39"/>
      <c r="LNE872" s="39"/>
      <c r="LNF872" s="39"/>
      <c r="LNG872" s="39"/>
      <c r="LNH872" s="39"/>
      <c r="LNI872" s="39"/>
      <c r="LNJ872" s="39"/>
      <c r="LNK872" s="39"/>
      <c r="LNL872" s="39"/>
      <c r="LNM872" s="39"/>
      <c r="LNN872" s="39"/>
      <c r="LNO872" s="39"/>
      <c r="LNP872" s="39"/>
      <c r="LNQ872" s="39"/>
      <c r="LNR872" s="39"/>
      <c r="LNS872" s="39"/>
      <c r="LNT872" s="39"/>
      <c r="LNU872" s="39"/>
      <c r="LNV872" s="39"/>
      <c r="LNW872" s="39"/>
      <c r="LNX872" s="39"/>
      <c r="LNY872" s="39"/>
      <c r="LNZ872" s="39"/>
      <c r="LOA872" s="39"/>
      <c r="LOB872" s="39"/>
      <c r="LOC872" s="39"/>
      <c r="LOD872" s="39"/>
      <c r="LOE872" s="39"/>
      <c r="LOF872" s="39"/>
      <c r="LOG872" s="39"/>
      <c r="LOH872" s="39"/>
      <c r="LOI872" s="39"/>
      <c r="LOJ872" s="39"/>
      <c r="LOK872" s="39"/>
      <c r="LOL872" s="39"/>
      <c r="LOM872" s="39"/>
      <c r="LON872" s="39"/>
      <c r="LOO872" s="39"/>
      <c r="LOP872" s="39"/>
      <c r="LOQ872" s="39"/>
      <c r="LOR872" s="39"/>
      <c r="LOS872" s="39"/>
      <c r="LOT872" s="39"/>
      <c r="LOU872" s="39"/>
      <c r="LOV872" s="39"/>
      <c r="LOW872" s="39"/>
      <c r="LOX872" s="39"/>
      <c r="LOY872" s="39"/>
      <c r="LOZ872" s="39"/>
      <c r="LPA872" s="39"/>
      <c r="LPB872" s="39"/>
      <c r="LPC872" s="39"/>
      <c r="LPD872" s="39"/>
      <c r="LPE872" s="39"/>
      <c r="LPF872" s="39"/>
      <c r="LPG872" s="39"/>
      <c r="LPH872" s="39"/>
      <c r="LPI872" s="39"/>
      <c r="LPJ872" s="39"/>
      <c r="LPK872" s="39"/>
      <c r="LPL872" s="39"/>
      <c r="LPM872" s="39"/>
      <c r="LPN872" s="39"/>
      <c r="LPO872" s="39"/>
      <c r="LPP872" s="39"/>
      <c r="LPQ872" s="39"/>
      <c r="LPR872" s="39"/>
      <c r="LPS872" s="39"/>
      <c r="LPT872" s="39"/>
      <c r="LPU872" s="39"/>
      <c r="LPV872" s="39"/>
      <c r="LPW872" s="39"/>
      <c r="LPX872" s="39"/>
      <c r="LPY872" s="39"/>
      <c r="LPZ872" s="39"/>
      <c r="LQA872" s="39"/>
      <c r="LQB872" s="39"/>
      <c r="LQC872" s="39"/>
      <c r="LQD872" s="39"/>
      <c r="LQE872" s="39"/>
      <c r="LQF872" s="39"/>
      <c r="LQG872" s="39"/>
      <c r="LQH872" s="39"/>
      <c r="LQI872" s="39"/>
      <c r="LQJ872" s="39"/>
      <c r="LQK872" s="39"/>
      <c r="LQL872" s="39"/>
      <c r="LQM872" s="39"/>
      <c r="LQN872" s="39"/>
      <c r="LQO872" s="39"/>
      <c r="LQP872" s="39"/>
      <c r="LQQ872" s="39"/>
      <c r="LQR872" s="39"/>
      <c r="LQS872" s="39"/>
      <c r="LQT872" s="39"/>
      <c r="LQU872" s="39"/>
      <c r="LQV872" s="39"/>
      <c r="LQW872" s="39"/>
      <c r="LQX872" s="39"/>
      <c r="LQY872" s="39"/>
      <c r="LQZ872" s="39"/>
      <c r="LRA872" s="39"/>
      <c r="LRB872" s="39"/>
      <c r="LRC872" s="39"/>
      <c r="LRD872" s="39"/>
      <c r="LRE872" s="39"/>
      <c r="LRF872" s="39"/>
      <c r="LRG872" s="39"/>
      <c r="LRH872" s="39"/>
      <c r="LRI872" s="39"/>
      <c r="LRJ872" s="39"/>
      <c r="LRK872" s="39"/>
      <c r="LRL872" s="39"/>
      <c r="LRM872" s="39"/>
      <c r="LRN872" s="39"/>
      <c r="LRO872" s="39"/>
      <c r="LRP872" s="39"/>
      <c r="LRQ872" s="39"/>
      <c r="LRR872" s="39"/>
      <c r="LRS872" s="39"/>
      <c r="LRT872" s="39"/>
      <c r="LRU872" s="39"/>
      <c r="LRV872" s="39"/>
      <c r="LRW872" s="39"/>
      <c r="LRX872" s="39"/>
      <c r="LRY872" s="39"/>
      <c r="LRZ872" s="39"/>
      <c r="LSA872" s="39"/>
      <c r="LSB872" s="39"/>
      <c r="LSC872" s="39"/>
      <c r="LSD872" s="39"/>
      <c r="LSE872" s="39"/>
      <c r="LSF872" s="39"/>
      <c r="LSG872" s="39"/>
      <c r="LSH872" s="39"/>
      <c r="LSI872" s="39"/>
      <c r="LSJ872" s="39"/>
      <c r="LSK872" s="39"/>
      <c r="LSL872" s="39"/>
      <c r="LSM872" s="39"/>
      <c r="LSN872" s="39"/>
      <c r="LSO872" s="39"/>
      <c r="LSP872" s="39"/>
      <c r="LSQ872" s="39"/>
      <c r="LSR872" s="39"/>
      <c r="LSS872" s="39"/>
      <c r="LST872" s="39"/>
      <c r="LSU872" s="39"/>
      <c r="LSV872" s="39"/>
      <c r="LSW872" s="39"/>
      <c r="LSX872" s="39"/>
      <c r="LSY872" s="39"/>
      <c r="LSZ872" s="39"/>
      <c r="LTA872" s="39"/>
      <c r="LTB872" s="39"/>
      <c r="LTC872" s="39"/>
      <c r="LTD872" s="39"/>
      <c r="LTE872" s="39"/>
      <c r="LTF872" s="39"/>
      <c r="LTG872" s="39"/>
      <c r="LTH872" s="39"/>
      <c r="LTI872" s="39"/>
      <c r="LTJ872" s="39"/>
      <c r="LTK872" s="39"/>
      <c r="LTL872" s="39"/>
      <c r="LTM872" s="39"/>
      <c r="LTN872" s="39"/>
      <c r="LTO872" s="39"/>
      <c r="LTP872" s="39"/>
      <c r="LTQ872" s="39"/>
      <c r="LTR872" s="39"/>
      <c r="LTS872" s="39"/>
      <c r="LTT872" s="39"/>
      <c r="LTU872" s="39"/>
      <c r="LTV872" s="39"/>
      <c r="LTW872" s="39"/>
      <c r="LTX872" s="39"/>
      <c r="LTY872" s="39"/>
      <c r="LTZ872" s="39"/>
      <c r="LUA872" s="39"/>
      <c r="LUB872" s="39"/>
      <c r="LUC872" s="39"/>
      <c r="LUD872" s="39"/>
      <c r="LUE872" s="39"/>
      <c r="LUF872" s="39"/>
      <c r="LUG872" s="39"/>
      <c r="LUH872" s="39"/>
      <c r="LUI872" s="39"/>
      <c r="LUJ872" s="39"/>
      <c r="LUK872" s="39"/>
      <c r="LUL872" s="39"/>
      <c r="LUM872" s="39"/>
      <c r="LUN872" s="39"/>
      <c r="LUO872" s="39"/>
      <c r="LUP872" s="39"/>
      <c r="LUQ872" s="39"/>
      <c r="LUR872" s="39"/>
      <c r="LUS872" s="39"/>
      <c r="LUT872" s="39"/>
      <c r="LUU872" s="39"/>
      <c r="LUV872" s="39"/>
      <c r="LUW872" s="39"/>
      <c r="LUX872" s="39"/>
      <c r="LUY872" s="39"/>
      <c r="LUZ872" s="39"/>
      <c r="LVA872" s="39"/>
      <c r="LVB872" s="39"/>
      <c r="LVC872" s="39"/>
      <c r="LVD872" s="39"/>
      <c r="LVE872" s="39"/>
      <c r="LVF872" s="39"/>
      <c r="LVG872" s="39"/>
      <c r="LVH872" s="39"/>
      <c r="LVI872" s="39"/>
      <c r="LVJ872" s="39"/>
      <c r="LVK872" s="39"/>
      <c r="LVL872" s="39"/>
      <c r="LVM872" s="39"/>
      <c r="LVN872" s="39"/>
      <c r="LVO872" s="39"/>
      <c r="LVP872" s="39"/>
      <c r="LVQ872" s="39"/>
      <c r="LVR872" s="39"/>
      <c r="LVS872" s="39"/>
      <c r="LVT872" s="39"/>
      <c r="LVU872" s="39"/>
      <c r="LVV872" s="39"/>
      <c r="LVW872" s="39"/>
      <c r="LVX872" s="39"/>
      <c r="LVY872" s="39"/>
      <c r="LVZ872" s="39"/>
      <c r="LWA872" s="39"/>
      <c r="LWB872" s="39"/>
      <c r="LWC872" s="39"/>
      <c r="LWD872" s="39"/>
      <c r="LWE872" s="39"/>
      <c r="LWF872" s="39"/>
      <c r="LWG872" s="39"/>
      <c r="LWH872" s="39"/>
      <c r="LWI872" s="39"/>
      <c r="LWJ872" s="39"/>
      <c r="LWK872" s="39"/>
      <c r="LWL872" s="39"/>
      <c r="LWM872" s="39"/>
      <c r="LWN872" s="39"/>
      <c r="LWO872" s="39"/>
      <c r="LWP872" s="39"/>
      <c r="LWQ872" s="39"/>
      <c r="LWR872" s="39"/>
      <c r="LWS872" s="39"/>
      <c r="LWT872" s="39"/>
      <c r="LWU872" s="39"/>
      <c r="LWV872" s="39"/>
      <c r="LWW872" s="39"/>
      <c r="LWX872" s="39"/>
      <c r="LWY872" s="39"/>
      <c r="LWZ872" s="39"/>
      <c r="LXA872" s="39"/>
      <c r="LXB872" s="39"/>
      <c r="LXC872" s="39"/>
      <c r="LXD872" s="39"/>
      <c r="LXE872" s="39"/>
      <c r="LXF872" s="39"/>
      <c r="LXG872" s="39"/>
      <c r="LXH872" s="39"/>
      <c r="LXI872" s="39"/>
      <c r="LXJ872" s="39"/>
      <c r="LXK872" s="39"/>
      <c r="LXL872" s="39"/>
      <c r="LXM872" s="39"/>
      <c r="LXN872" s="39"/>
      <c r="LXO872" s="39"/>
      <c r="LXP872" s="39"/>
      <c r="LXQ872" s="39"/>
      <c r="LXR872" s="39"/>
      <c r="LXS872" s="39"/>
      <c r="LXT872" s="39"/>
      <c r="LXU872" s="39"/>
      <c r="LXV872" s="39"/>
      <c r="LXW872" s="39"/>
      <c r="LXX872" s="39"/>
      <c r="LXY872" s="39"/>
      <c r="LXZ872" s="39"/>
      <c r="LYA872" s="39"/>
      <c r="LYB872" s="39"/>
      <c r="LYC872" s="39"/>
      <c r="LYD872" s="39"/>
      <c r="LYE872" s="39"/>
      <c r="LYF872" s="39"/>
      <c r="LYG872" s="39"/>
      <c r="LYH872" s="39"/>
      <c r="LYI872" s="39"/>
      <c r="LYJ872" s="39"/>
      <c r="LYK872" s="39"/>
      <c r="LYL872" s="39"/>
      <c r="LYM872" s="39"/>
      <c r="LYN872" s="39"/>
      <c r="LYO872" s="39"/>
      <c r="LYP872" s="39"/>
      <c r="LYQ872" s="39"/>
      <c r="LYR872" s="39"/>
      <c r="LYS872" s="39"/>
      <c r="LYT872" s="39"/>
      <c r="LYU872" s="39"/>
      <c r="LYV872" s="39"/>
      <c r="LYW872" s="39"/>
      <c r="LYX872" s="39"/>
      <c r="LYY872" s="39"/>
      <c r="LYZ872" s="39"/>
      <c r="LZA872" s="39"/>
      <c r="LZB872" s="39"/>
      <c r="LZC872" s="39"/>
      <c r="LZD872" s="39"/>
      <c r="LZE872" s="39"/>
      <c r="LZF872" s="39"/>
      <c r="LZG872" s="39"/>
      <c r="LZH872" s="39"/>
      <c r="LZI872" s="39"/>
      <c r="LZJ872" s="39"/>
      <c r="LZK872" s="39"/>
      <c r="LZL872" s="39"/>
      <c r="LZM872" s="39"/>
      <c r="LZN872" s="39"/>
      <c r="LZO872" s="39"/>
      <c r="LZP872" s="39"/>
      <c r="LZQ872" s="39"/>
      <c r="LZR872" s="39"/>
      <c r="LZS872" s="39"/>
      <c r="LZT872" s="39"/>
      <c r="LZU872" s="39"/>
      <c r="LZV872" s="39"/>
      <c r="LZW872" s="39"/>
      <c r="LZX872" s="39"/>
      <c r="LZY872" s="39"/>
      <c r="LZZ872" s="39"/>
      <c r="MAA872" s="39"/>
      <c r="MAB872" s="39"/>
      <c r="MAC872" s="39"/>
      <c r="MAD872" s="39"/>
      <c r="MAE872" s="39"/>
      <c r="MAF872" s="39"/>
      <c r="MAG872" s="39"/>
      <c r="MAH872" s="39"/>
      <c r="MAI872" s="39"/>
      <c r="MAJ872" s="39"/>
      <c r="MAK872" s="39"/>
      <c r="MAL872" s="39"/>
      <c r="MAM872" s="39"/>
      <c r="MAN872" s="39"/>
      <c r="MAO872" s="39"/>
      <c r="MAP872" s="39"/>
      <c r="MAQ872" s="39"/>
      <c r="MAR872" s="39"/>
      <c r="MAS872" s="39"/>
      <c r="MAT872" s="39"/>
      <c r="MAU872" s="39"/>
      <c r="MAV872" s="39"/>
      <c r="MAW872" s="39"/>
      <c r="MAX872" s="39"/>
      <c r="MAY872" s="39"/>
      <c r="MAZ872" s="39"/>
      <c r="MBA872" s="39"/>
      <c r="MBB872" s="39"/>
      <c r="MBC872" s="39"/>
      <c r="MBD872" s="39"/>
      <c r="MBE872" s="39"/>
      <c r="MBF872" s="39"/>
      <c r="MBG872" s="39"/>
      <c r="MBH872" s="39"/>
      <c r="MBI872" s="39"/>
      <c r="MBJ872" s="39"/>
      <c r="MBK872" s="39"/>
      <c r="MBL872" s="39"/>
      <c r="MBM872" s="39"/>
      <c r="MBN872" s="39"/>
      <c r="MBO872" s="39"/>
      <c r="MBP872" s="39"/>
      <c r="MBQ872" s="39"/>
      <c r="MBR872" s="39"/>
      <c r="MBS872" s="39"/>
      <c r="MBT872" s="39"/>
      <c r="MBU872" s="39"/>
      <c r="MBV872" s="39"/>
      <c r="MBW872" s="39"/>
      <c r="MBX872" s="39"/>
      <c r="MBY872" s="39"/>
      <c r="MBZ872" s="39"/>
      <c r="MCA872" s="39"/>
      <c r="MCB872" s="39"/>
      <c r="MCC872" s="39"/>
      <c r="MCD872" s="39"/>
      <c r="MCE872" s="39"/>
      <c r="MCF872" s="39"/>
      <c r="MCG872" s="39"/>
      <c r="MCH872" s="39"/>
      <c r="MCI872" s="39"/>
      <c r="MCJ872" s="39"/>
      <c r="MCK872" s="39"/>
      <c r="MCL872" s="39"/>
      <c r="MCM872" s="39"/>
      <c r="MCN872" s="39"/>
      <c r="MCO872" s="39"/>
      <c r="MCP872" s="39"/>
      <c r="MCQ872" s="39"/>
      <c r="MCR872" s="39"/>
      <c r="MCS872" s="39"/>
      <c r="MCT872" s="39"/>
      <c r="MCU872" s="39"/>
      <c r="MCV872" s="39"/>
      <c r="MCW872" s="39"/>
      <c r="MCX872" s="39"/>
      <c r="MCY872" s="39"/>
      <c r="MCZ872" s="39"/>
      <c r="MDA872" s="39"/>
      <c r="MDB872" s="39"/>
      <c r="MDC872" s="39"/>
      <c r="MDD872" s="39"/>
      <c r="MDE872" s="39"/>
      <c r="MDF872" s="39"/>
      <c r="MDG872" s="39"/>
      <c r="MDH872" s="39"/>
      <c r="MDI872" s="39"/>
      <c r="MDJ872" s="39"/>
      <c r="MDK872" s="39"/>
      <c r="MDL872" s="39"/>
      <c r="MDM872" s="39"/>
      <c r="MDN872" s="39"/>
      <c r="MDO872" s="39"/>
      <c r="MDP872" s="39"/>
      <c r="MDQ872" s="39"/>
      <c r="MDR872" s="39"/>
      <c r="MDS872" s="39"/>
      <c r="MDT872" s="39"/>
      <c r="MDU872" s="39"/>
      <c r="MDV872" s="39"/>
      <c r="MDW872" s="39"/>
      <c r="MDX872" s="39"/>
      <c r="MDY872" s="39"/>
      <c r="MDZ872" s="39"/>
      <c r="MEA872" s="39"/>
      <c r="MEB872" s="39"/>
      <c r="MEC872" s="39"/>
      <c r="MED872" s="39"/>
      <c r="MEE872" s="39"/>
      <c r="MEF872" s="39"/>
      <c r="MEG872" s="39"/>
      <c r="MEH872" s="39"/>
      <c r="MEI872" s="39"/>
      <c r="MEJ872" s="39"/>
      <c r="MEK872" s="39"/>
      <c r="MEL872" s="39"/>
      <c r="MEM872" s="39"/>
      <c r="MEN872" s="39"/>
      <c r="MEO872" s="39"/>
      <c r="MEP872" s="39"/>
      <c r="MEQ872" s="39"/>
      <c r="MER872" s="39"/>
      <c r="MES872" s="39"/>
      <c r="MET872" s="39"/>
      <c r="MEU872" s="39"/>
      <c r="MEV872" s="39"/>
      <c r="MEW872" s="39"/>
      <c r="MEX872" s="39"/>
      <c r="MEY872" s="39"/>
      <c r="MEZ872" s="39"/>
      <c r="MFA872" s="39"/>
      <c r="MFB872" s="39"/>
      <c r="MFC872" s="39"/>
      <c r="MFD872" s="39"/>
      <c r="MFE872" s="39"/>
      <c r="MFF872" s="39"/>
      <c r="MFG872" s="39"/>
      <c r="MFH872" s="39"/>
      <c r="MFI872" s="39"/>
      <c r="MFJ872" s="39"/>
      <c r="MFK872" s="39"/>
      <c r="MFL872" s="39"/>
      <c r="MFM872" s="39"/>
      <c r="MFN872" s="39"/>
      <c r="MFO872" s="39"/>
      <c r="MFP872" s="39"/>
      <c r="MFQ872" s="39"/>
      <c r="MFR872" s="39"/>
      <c r="MFS872" s="39"/>
      <c r="MFT872" s="39"/>
      <c r="MFU872" s="39"/>
      <c r="MFV872" s="39"/>
      <c r="MFW872" s="39"/>
      <c r="MFX872" s="39"/>
      <c r="MFY872" s="39"/>
      <c r="MFZ872" s="39"/>
      <c r="MGA872" s="39"/>
      <c r="MGB872" s="39"/>
      <c r="MGC872" s="39"/>
      <c r="MGD872" s="39"/>
      <c r="MGE872" s="39"/>
      <c r="MGF872" s="39"/>
      <c r="MGG872" s="39"/>
      <c r="MGH872" s="39"/>
      <c r="MGI872" s="39"/>
      <c r="MGJ872" s="39"/>
      <c r="MGK872" s="39"/>
      <c r="MGL872" s="39"/>
      <c r="MGM872" s="39"/>
      <c r="MGN872" s="39"/>
      <c r="MGO872" s="39"/>
      <c r="MGP872" s="39"/>
      <c r="MGQ872" s="39"/>
      <c r="MGR872" s="39"/>
      <c r="MGS872" s="39"/>
      <c r="MGT872" s="39"/>
      <c r="MGU872" s="39"/>
      <c r="MGV872" s="39"/>
      <c r="MGW872" s="39"/>
      <c r="MGX872" s="39"/>
      <c r="MGY872" s="39"/>
      <c r="MGZ872" s="39"/>
      <c r="MHA872" s="39"/>
      <c r="MHB872" s="39"/>
      <c r="MHC872" s="39"/>
      <c r="MHD872" s="39"/>
      <c r="MHE872" s="39"/>
      <c r="MHF872" s="39"/>
      <c r="MHG872" s="39"/>
      <c r="MHH872" s="39"/>
      <c r="MHI872" s="39"/>
      <c r="MHJ872" s="39"/>
      <c r="MHK872" s="39"/>
      <c r="MHL872" s="39"/>
      <c r="MHM872" s="39"/>
      <c r="MHN872" s="39"/>
      <c r="MHO872" s="39"/>
      <c r="MHP872" s="39"/>
      <c r="MHQ872" s="39"/>
      <c r="MHR872" s="39"/>
      <c r="MHS872" s="39"/>
      <c r="MHT872" s="39"/>
      <c r="MHU872" s="39"/>
      <c r="MHV872" s="39"/>
      <c r="MHW872" s="39"/>
      <c r="MHX872" s="39"/>
      <c r="MHY872" s="39"/>
      <c r="MHZ872" s="39"/>
      <c r="MIA872" s="39"/>
      <c r="MIB872" s="39"/>
      <c r="MIC872" s="39"/>
      <c r="MID872" s="39"/>
      <c r="MIE872" s="39"/>
      <c r="MIF872" s="39"/>
      <c r="MIG872" s="39"/>
      <c r="MIH872" s="39"/>
      <c r="MII872" s="39"/>
      <c r="MIJ872" s="39"/>
      <c r="MIK872" s="39"/>
      <c r="MIL872" s="39"/>
      <c r="MIM872" s="39"/>
      <c r="MIN872" s="39"/>
      <c r="MIO872" s="39"/>
      <c r="MIP872" s="39"/>
      <c r="MIQ872" s="39"/>
      <c r="MIR872" s="39"/>
      <c r="MIS872" s="39"/>
      <c r="MIT872" s="39"/>
      <c r="MIU872" s="39"/>
      <c r="MIV872" s="39"/>
      <c r="MIW872" s="39"/>
      <c r="MIX872" s="39"/>
      <c r="MIY872" s="39"/>
      <c r="MIZ872" s="39"/>
      <c r="MJA872" s="39"/>
      <c r="MJB872" s="39"/>
      <c r="MJC872" s="39"/>
      <c r="MJD872" s="39"/>
      <c r="MJE872" s="39"/>
      <c r="MJF872" s="39"/>
      <c r="MJG872" s="39"/>
      <c r="MJH872" s="39"/>
      <c r="MJI872" s="39"/>
      <c r="MJJ872" s="39"/>
      <c r="MJK872" s="39"/>
      <c r="MJL872" s="39"/>
      <c r="MJM872" s="39"/>
      <c r="MJN872" s="39"/>
      <c r="MJO872" s="39"/>
      <c r="MJP872" s="39"/>
      <c r="MJQ872" s="39"/>
      <c r="MJR872" s="39"/>
      <c r="MJS872" s="39"/>
      <c r="MJT872" s="39"/>
      <c r="MJU872" s="39"/>
      <c r="MJV872" s="39"/>
      <c r="MJW872" s="39"/>
      <c r="MJX872" s="39"/>
      <c r="MJY872" s="39"/>
      <c r="MJZ872" s="39"/>
      <c r="MKA872" s="39"/>
      <c r="MKB872" s="39"/>
      <c r="MKC872" s="39"/>
      <c r="MKD872" s="39"/>
      <c r="MKE872" s="39"/>
      <c r="MKF872" s="39"/>
      <c r="MKG872" s="39"/>
      <c r="MKH872" s="39"/>
      <c r="MKI872" s="39"/>
      <c r="MKJ872" s="39"/>
      <c r="MKK872" s="39"/>
      <c r="MKL872" s="39"/>
      <c r="MKM872" s="39"/>
      <c r="MKN872" s="39"/>
      <c r="MKO872" s="39"/>
      <c r="MKP872" s="39"/>
      <c r="MKQ872" s="39"/>
      <c r="MKR872" s="39"/>
      <c r="MKS872" s="39"/>
      <c r="MKT872" s="39"/>
      <c r="MKU872" s="39"/>
      <c r="MKV872" s="39"/>
      <c r="MKW872" s="39"/>
      <c r="MKX872" s="39"/>
      <c r="MKY872" s="39"/>
      <c r="MKZ872" s="39"/>
      <c r="MLA872" s="39"/>
      <c r="MLB872" s="39"/>
      <c r="MLC872" s="39"/>
      <c r="MLD872" s="39"/>
      <c r="MLE872" s="39"/>
      <c r="MLF872" s="39"/>
      <c r="MLG872" s="39"/>
      <c r="MLH872" s="39"/>
      <c r="MLI872" s="39"/>
      <c r="MLJ872" s="39"/>
      <c r="MLK872" s="39"/>
      <c r="MLL872" s="39"/>
      <c r="MLM872" s="39"/>
      <c r="MLN872" s="39"/>
      <c r="MLO872" s="39"/>
      <c r="MLP872" s="39"/>
      <c r="MLQ872" s="39"/>
      <c r="MLR872" s="39"/>
      <c r="MLS872" s="39"/>
      <c r="MLT872" s="39"/>
      <c r="MLU872" s="39"/>
      <c r="MLV872" s="39"/>
      <c r="MLW872" s="39"/>
      <c r="MLX872" s="39"/>
      <c r="MLY872" s="39"/>
      <c r="MLZ872" s="39"/>
      <c r="MMA872" s="39"/>
      <c r="MMB872" s="39"/>
      <c r="MMC872" s="39"/>
      <c r="MMD872" s="39"/>
      <c r="MME872" s="39"/>
      <c r="MMF872" s="39"/>
      <c r="MMG872" s="39"/>
      <c r="MMH872" s="39"/>
      <c r="MMI872" s="39"/>
      <c r="MMJ872" s="39"/>
      <c r="MMK872" s="39"/>
      <c r="MML872" s="39"/>
      <c r="MMM872" s="39"/>
      <c r="MMN872" s="39"/>
      <c r="MMO872" s="39"/>
      <c r="MMP872" s="39"/>
      <c r="MMQ872" s="39"/>
      <c r="MMR872" s="39"/>
      <c r="MMS872" s="39"/>
      <c r="MMT872" s="39"/>
      <c r="MMU872" s="39"/>
      <c r="MMV872" s="39"/>
      <c r="MMW872" s="39"/>
      <c r="MMX872" s="39"/>
      <c r="MMY872" s="39"/>
      <c r="MMZ872" s="39"/>
      <c r="MNA872" s="39"/>
      <c r="MNB872" s="39"/>
      <c r="MNC872" s="39"/>
      <c r="MND872" s="39"/>
      <c r="MNE872" s="39"/>
      <c r="MNF872" s="39"/>
      <c r="MNG872" s="39"/>
      <c r="MNH872" s="39"/>
      <c r="MNI872" s="39"/>
      <c r="MNJ872" s="39"/>
      <c r="MNK872" s="39"/>
      <c r="MNL872" s="39"/>
      <c r="MNM872" s="39"/>
      <c r="MNN872" s="39"/>
      <c r="MNO872" s="39"/>
      <c r="MNP872" s="39"/>
      <c r="MNQ872" s="39"/>
      <c r="MNR872" s="39"/>
      <c r="MNS872" s="39"/>
      <c r="MNT872" s="39"/>
      <c r="MNU872" s="39"/>
      <c r="MNV872" s="39"/>
      <c r="MNW872" s="39"/>
      <c r="MNX872" s="39"/>
      <c r="MNY872" s="39"/>
      <c r="MNZ872" s="39"/>
      <c r="MOA872" s="39"/>
      <c r="MOB872" s="39"/>
      <c r="MOC872" s="39"/>
      <c r="MOD872" s="39"/>
      <c r="MOE872" s="39"/>
      <c r="MOF872" s="39"/>
      <c r="MOG872" s="39"/>
      <c r="MOH872" s="39"/>
      <c r="MOI872" s="39"/>
      <c r="MOJ872" s="39"/>
      <c r="MOK872" s="39"/>
      <c r="MOL872" s="39"/>
      <c r="MOM872" s="39"/>
      <c r="MON872" s="39"/>
      <c r="MOO872" s="39"/>
      <c r="MOP872" s="39"/>
      <c r="MOQ872" s="39"/>
      <c r="MOR872" s="39"/>
      <c r="MOS872" s="39"/>
      <c r="MOT872" s="39"/>
      <c r="MOU872" s="39"/>
      <c r="MOV872" s="39"/>
      <c r="MOW872" s="39"/>
      <c r="MOX872" s="39"/>
      <c r="MOY872" s="39"/>
      <c r="MOZ872" s="39"/>
      <c r="MPA872" s="39"/>
      <c r="MPB872" s="39"/>
      <c r="MPC872" s="39"/>
      <c r="MPD872" s="39"/>
      <c r="MPE872" s="39"/>
      <c r="MPF872" s="39"/>
      <c r="MPG872" s="39"/>
      <c r="MPH872" s="39"/>
      <c r="MPI872" s="39"/>
      <c r="MPJ872" s="39"/>
      <c r="MPK872" s="39"/>
      <c r="MPL872" s="39"/>
      <c r="MPM872" s="39"/>
      <c r="MPN872" s="39"/>
      <c r="MPO872" s="39"/>
      <c r="MPP872" s="39"/>
      <c r="MPQ872" s="39"/>
      <c r="MPR872" s="39"/>
      <c r="MPS872" s="39"/>
      <c r="MPT872" s="39"/>
      <c r="MPU872" s="39"/>
      <c r="MPV872" s="39"/>
      <c r="MPW872" s="39"/>
      <c r="MPX872" s="39"/>
      <c r="MPY872" s="39"/>
      <c r="MPZ872" s="39"/>
      <c r="MQA872" s="39"/>
      <c r="MQB872" s="39"/>
      <c r="MQC872" s="39"/>
      <c r="MQD872" s="39"/>
      <c r="MQE872" s="39"/>
      <c r="MQF872" s="39"/>
      <c r="MQG872" s="39"/>
      <c r="MQH872" s="39"/>
      <c r="MQI872" s="39"/>
      <c r="MQJ872" s="39"/>
      <c r="MQK872" s="39"/>
      <c r="MQL872" s="39"/>
      <c r="MQM872" s="39"/>
      <c r="MQN872" s="39"/>
      <c r="MQO872" s="39"/>
      <c r="MQP872" s="39"/>
      <c r="MQQ872" s="39"/>
      <c r="MQR872" s="39"/>
      <c r="MQS872" s="39"/>
      <c r="MQT872" s="39"/>
      <c r="MQU872" s="39"/>
      <c r="MQV872" s="39"/>
      <c r="MQW872" s="39"/>
      <c r="MQX872" s="39"/>
      <c r="MQY872" s="39"/>
      <c r="MQZ872" s="39"/>
      <c r="MRA872" s="39"/>
      <c r="MRB872" s="39"/>
      <c r="MRC872" s="39"/>
      <c r="MRD872" s="39"/>
      <c r="MRE872" s="39"/>
      <c r="MRF872" s="39"/>
      <c r="MRG872" s="39"/>
      <c r="MRH872" s="39"/>
      <c r="MRI872" s="39"/>
      <c r="MRJ872" s="39"/>
      <c r="MRK872" s="39"/>
      <c r="MRL872" s="39"/>
      <c r="MRM872" s="39"/>
      <c r="MRN872" s="39"/>
      <c r="MRO872" s="39"/>
      <c r="MRP872" s="39"/>
      <c r="MRQ872" s="39"/>
      <c r="MRR872" s="39"/>
      <c r="MRS872" s="39"/>
      <c r="MRT872" s="39"/>
      <c r="MRU872" s="39"/>
      <c r="MRV872" s="39"/>
      <c r="MRW872" s="39"/>
      <c r="MRX872" s="39"/>
      <c r="MRY872" s="39"/>
      <c r="MRZ872" s="39"/>
      <c r="MSA872" s="39"/>
      <c r="MSB872" s="39"/>
      <c r="MSC872" s="39"/>
      <c r="MSD872" s="39"/>
      <c r="MSE872" s="39"/>
      <c r="MSF872" s="39"/>
      <c r="MSG872" s="39"/>
      <c r="MSH872" s="39"/>
      <c r="MSI872" s="39"/>
      <c r="MSJ872" s="39"/>
      <c r="MSK872" s="39"/>
      <c r="MSL872" s="39"/>
      <c r="MSM872" s="39"/>
      <c r="MSN872" s="39"/>
      <c r="MSO872" s="39"/>
      <c r="MSP872" s="39"/>
      <c r="MSQ872" s="39"/>
      <c r="MSR872" s="39"/>
      <c r="MSS872" s="39"/>
      <c r="MST872" s="39"/>
      <c r="MSU872" s="39"/>
      <c r="MSV872" s="39"/>
      <c r="MSW872" s="39"/>
      <c r="MSX872" s="39"/>
      <c r="MSY872" s="39"/>
      <c r="MSZ872" s="39"/>
      <c r="MTA872" s="39"/>
      <c r="MTB872" s="39"/>
      <c r="MTC872" s="39"/>
      <c r="MTD872" s="39"/>
      <c r="MTE872" s="39"/>
      <c r="MTF872" s="39"/>
      <c r="MTG872" s="39"/>
      <c r="MTH872" s="39"/>
      <c r="MTI872" s="39"/>
      <c r="MTJ872" s="39"/>
      <c r="MTK872" s="39"/>
      <c r="MTL872" s="39"/>
      <c r="MTM872" s="39"/>
      <c r="MTN872" s="39"/>
      <c r="MTO872" s="39"/>
      <c r="MTP872" s="39"/>
      <c r="MTQ872" s="39"/>
      <c r="MTR872" s="39"/>
      <c r="MTS872" s="39"/>
      <c r="MTT872" s="39"/>
      <c r="MTU872" s="39"/>
      <c r="MTV872" s="39"/>
      <c r="MTW872" s="39"/>
      <c r="MTX872" s="39"/>
      <c r="MTY872" s="39"/>
      <c r="MTZ872" s="39"/>
      <c r="MUA872" s="39"/>
      <c r="MUB872" s="39"/>
      <c r="MUC872" s="39"/>
      <c r="MUD872" s="39"/>
      <c r="MUE872" s="39"/>
      <c r="MUF872" s="39"/>
      <c r="MUG872" s="39"/>
      <c r="MUH872" s="39"/>
      <c r="MUI872" s="39"/>
      <c r="MUJ872" s="39"/>
      <c r="MUK872" s="39"/>
      <c r="MUL872" s="39"/>
      <c r="MUM872" s="39"/>
      <c r="MUN872" s="39"/>
      <c r="MUO872" s="39"/>
      <c r="MUP872" s="39"/>
      <c r="MUQ872" s="39"/>
      <c r="MUR872" s="39"/>
      <c r="MUS872" s="39"/>
      <c r="MUT872" s="39"/>
      <c r="MUU872" s="39"/>
      <c r="MUV872" s="39"/>
      <c r="MUW872" s="39"/>
      <c r="MUX872" s="39"/>
      <c r="MUY872" s="39"/>
      <c r="MUZ872" s="39"/>
      <c r="MVA872" s="39"/>
      <c r="MVB872" s="39"/>
      <c r="MVC872" s="39"/>
      <c r="MVD872" s="39"/>
      <c r="MVE872" s="39"/>
      <c r="MVF872" s="39"/>
      <c r="MVG872" s="39"/>
      <c r="MVH872" s="39"/>
      <c r="MVI872" s="39"/>
      <c r="MVJ872" s="39"/>
      <c r="MVK872" s="39"/>
      <c r="MVL872" s="39"/>
      <c r="MVM872" s="39"/>
      <c r="MVN872" s="39"/>
      <c r="MVO872" s="39"/>
      <c r="MVP872" s="39"/>
      <c r="MVQ872" s="39"/>
      <c r="MVR872" s="39"/>
      <c r="MVS872" s="39"/>
      <c r="MVT872" s="39"/>
      <c r="MVU872" s="39"/>
      <c r="MVV872" s="39"/>
      <c r="MVW872" s="39"/>
      <c r="MVX872" s="39"/>
      <c r="MVY872" s="39"/>
      <c r="MVZ872" s="39"/>
      <c r="MWA872" s="39"/>
      <c r="MWB872" s="39"/>
      <c r="MWC872" s="39"/>
      <c r="MWD872" s="39"/>
      <c r="MWE872" s="39"/>
      <c r="MWF872" s="39"/>
      <c r="MWG872" s="39"/>
      <c r="MWH872" s="39"/>
      <c r="MWI872" s="39"/>
      <c r="MWJ872" s="39"/>
      <c r="MWK872" s="39"/>
      <c r="MWL872" s="39"/>
      <c r="MWM872" s="39"/>
      <c r="MWN872" s="39"/>
      <c r="MWO872" s="39"/>
      <c r="MWP872" s="39"/>
      <c r="MWQ872" s="39"/>
      <c r="MWR872" s="39"/>
      <c r="MWS872" s="39"/>
      <c r="MWT872" s="39"/>
      <c r="MWU872" s="39"/>
      <c r="MWV872" s="39"/>
      <c r="MWW872" s="39"/>
      <c r="MWX872" s="39"/>
      <c r="MWY872" s="39"/>
      <c r="MWZ872" s="39"/>
      <c r="MXA872" s="39"/>
      <c r="MXB872" s="39"/>
      <c r="MXC872" s="39"/>
      <c r="MXD872" s="39"/>
      <c r="MXE872" s="39"/>
      <c r="MXF872" s="39"/>
      <c r="MXG872" s="39"/>
      <c r="MXH872" s="39"/>
      <c r="MXI872" s="39"/>
      <c r="MXJ872" s="39"/>
      <c r="MXK872" s="39"/>
      <c r="MXL872" s="39"/>
      <c r="MXM872" s="39"/>
      <c r="MXN872" s="39"/>
      <c r="MXO872" s="39"/>
      <c r="MXP872" s="39"/>
      <c r="MXQ872" s="39"/>
      <c r="MXR872" s="39"/>
      <c r="MXS872" s="39"/>
      <c r="MXT872" s="39"/>
      <c r="MXU872" s="39"/>
      <c r="MXV872" s="39"/>
      <c r="MXW872" s="39"/>
      <c r="MXX872" s="39"/>
      <c r="MXY872" s="39"/>
      <c r="MXZ872" s="39"/>
      <c r="MYA872" s="39"/>
      <c r="MYB872" s="39"/>
      <c r="MYC872" s="39"/>
      <c r="MYD872" s="39"/>
      <c r="MYE872" s="39"/>
      <c r="MYF872" s="39"/>
      <c r="MYG872" s="39"/>
      <c r="MYH872" s="39"/>
      <c r="MYI872" s="39"/>
      <c r="MYJ872" s="39"/>
      <c r="MYK872" s="39"/>
      <c r="MYL872" s="39"/>
      <c r="MYM872" s="39"/>
      <c r="MYN872" s="39"/>
      <c r="MYO872" s="39"/>
      <c r="MYP872" s="39"/>
      <c r="MYQ872" s="39"/>
      <c r="MYR872" s="39"/>
      <c r="MYS872" s="39"/>
      <c r="MYT872" s="39"/>
      <c r="MYU872" s="39"/>
      <c r="MYV872" s="39"/>
      <c r="MYW872" s="39"/>
      <c r="MYX872" s="39"/>
      <c r="MYY872" s="39"/>
      <c r="MYZ872" s="39"/>
      <c r="MZA872" s="39"/>
      <c r="MZB872" s="39"/>
      <c r="MZC872" s="39"/>
      <c r="MZD872" s="39"/>
      <c r="MZE872" s="39"/>
      <c r="MZF872" s="39"/>
      <c r="MZG872" s="39"/>
      <c r="MZH872" s="39"/>
      <c r="MZI872" s="39"/>
      <c r="MZJ872" s="39"/>
      <c r="MZK872" s="39"/>
      <c r="MZL872" s="39"/>
      <c r="MZM872" s="39"/>
      <c r="MZN872" s="39"/>
      <c r="MZO872" s="39"/>
      <c r="MZP872" s="39"/>
      <c r="MZQ872" s="39"/>
      <c r="MZR872" s="39"/>
      <c r="MZS872" s="39"/>
      <c r="MZT872" s="39"/>
      <c r="MZU872" s="39"/>
      <c r="MZV872" s="39"/>
      <c r="MZW872" s="39"/>
      <c r="MZX872" s="39"/>
      <c r="MZY872" s="39"/>
      <c r="MZZ872" s="39"/>
      <c r="NAA872" s="39"/>
      <c r="NAB872" s="39"/>
      <c r="NAC872" s="39"/>
      <c r="NAD872" s="39"/>
      <c r="NAE872" s="39"/>
      <c r="NAF872" s="39"/>
      <c r="NAG872" s="39"/>
      <c r="NAH872" s="39"/>
      <c r="NAI872" s="39"/>
      <c r="NAJ872" s="39"/>
      <c r="NAK872" s="39"/>
      <c r="NAL872" s="39"/>
      <c r="NAM872" s="39"/>
      <c r="NAN872" s="39"/>
      <c r="NAO872" s="39"/>
      <c r="NAP872" s="39"/>
      <c r="NAQ872" s="39"/>
      <c r="NAR872" s="39"/>
      <c r="NAS872" s="39"/>
      <c r="NAT872" s="39"/>
      <c r="NAU872" s="39"/>
      <c r="NAV872" s="39"/>
      <c r="NAW872" s="39"/>
      <c r="NAX872" s="39"/>
      <c r="NAY872" s="39"/>
      <c r="NAZ872" s="39"/>
      <c r="NBA872" s="39"/>
      <c r="NBB872" s="39"/>
      <c r="NBC872" s="39"/>
      <c r="NBD872" s="39"/>
      <c r="NBE872" s="39"/>
      <c r="NBF872" s="39"/>
      <c r="NBG872" s="39"/>
      <c r="NBH872" s="39"/>
      <c r="NBI872" s="39"/>
      <c r="NBJ872" s="39"/>
      <c r="NBK872" s="39"/>
      <c r="NBL872" s="39"/>
      <c r="NBM872" s="39"/>
      <c r="NBN872" s="39"/>
      <c r="NBO872" s="39"/>
      <c r="NBP872" s="39"/>
      <c r="NBQ872" s="39"/>
      <c r="NBR872" s="39"/>
      <c r="NBS872" s="39"/>
      <c r="NBT872" s="39"/>
      <c r="NBU872" s="39"/>
      <c r="NBV872" s="39"/>
      <c r="NBW872" s="39"/>
      <c r="NBX872" s="39"/>
      <c r="NBY872" s="39"/>
      <c r="NBZ872" s="39"/>
      <c r="NCA872" s="39"/>
      <c r="NCB872" s="39"/>
      <c r="NCC872" s="39"/>
      <c r="NCD872" s="39"/>
      <c r="NCE872" s="39"/>
      <c r="NCF872" s="39"/>
      <c r="NCG872" s="39"/>
      <c r="NCH872" s="39"/>
      <c r="NCI872" s="39"/>
      <c r="NCJ872" s="39"/>
      <c r="NCK872" s="39"/>
      <c r="NCL872" s="39"/>
      <c r="NCM872" s="39"/>
      <c r="NCN872" s="39"/>
      <c r="NCO872" s="39"/>
      <c r="NCP872" s="39"/>
      <c r="NCQ872" s="39"/>
      <c r="NCR872" s="39"/>
      <c r="NCS872" s="39"/>
      <c r="NCT872" s="39"/>
      <c r="NCU872" s="39"/>
      <c r="NCV872" s="39"/>
      <c r="NCW872" s="39"/>
      <c r="NCX872" s="39"/>
      <c r="NCY872" s="39"/>
      <c r="NCZ872" s="39"/>
      <c r="NDA872" s="39"/>
      <c r="NDB872" s="39"/>
      <c r="NDC872" s="39"/>
      <c r="NDD872" s="39"/>
      <c r="NDE872" s="39"/>
      <c r="NDF872" s="39"/>
      <c r="NDG872" s="39"/>
      <c r="NDH872" s="39"/>
      <c r="NDI872" s="39"/>
      <c r="NDJ872" s="39"/>
      <c r="NDK872" s="39"/>
      <c r="NDL872" s="39"/>
      <c r="NDM872" s="39"/>
      <c r="NDN872" s="39"/>
      <c r="NDO872" s="39"/>
      <c r="NDP872" s="39"/>
      <c r="NDQ872" s="39"/>
      <c r="NDR872" s="39"/>
      <c r="NDS872" s="39"/>
      <c r="NDT872" s="39"/>
      <c r="NDU872" s="39"/>
      <c r="NDV872" s="39"/>
      <c r="NDW872" s="39"/>
      <c r="NDX872" s="39"/>
      <c r="NDY872" s="39"/>
      <c r="NDZ872" s="39"/>
      <c r="NEA872" s="39"/>
      <c r="NEB872" s="39"/>
      <c r="NEC872" s="39"/>
      <c r="NED872" s="39"/>
      <c r="NEE872" s="39"/>
      <c r="NEF872" s="39"/>
      <c r="NEG872" s="39"/>
      <c r="NEH872" s="39"/>
      <c r="NEI872" s="39"/>
      <c r="NEJ872" s="39"/>
      <c r="NEK872" s="39"/>
      <c r="NEL872" s="39"/>
      <c r="NEM872" s="39"/>
      <c r="NEN872" s="39"/>
      <c r="NEO872" s="39"/>
      <c r="NEP872" s="39"/>
      <c r="NEQ872" s="39"/>
      <c r="NER872" s="39"/>
      <c r="NES872" s="39"/>
      <c r="NET872" s="39"/>
      <c r="NEU872" s="39"/>
      <c r="NEV872" s="39"/>
      <c r="NEW872" s="39"/>
      <c r="NEX872" s="39"/>
      <c r="NEY872" s="39"/>
      <c r="NEZ872" s="39"/>
      <c r="NFA872" s="39"/>
      <c r="NFB872" s="39"/>
      <c r="NFC872" s="39"/>
      <c r="NFD872" s="39"/>
      <c r="NFE872" s="39"/>
      <c r="NFF872" s="39"/>
      <c r="NFG872" s="39"/>
      <c r="NFH872" s="39"/>
      <c r="NFI872" s="39"/>
      <c r="NFJ872" s="39"/>
      <c r="NFK872" s="39"/>
      <c r="NFL872" s="39"/>
      <c r="NFM872" s="39"/>
      <c r="NFN872" s="39"/>
      <c r="NFO872" s="39"/>
      <c r="NFP872" s="39"/>
      <c r="NFQ872" s="39"/>
      <c r="NFR872" s="39"/>
      <c r="NFS872" s="39"/>
      <c r="NFT872" s="39"/>
      <c r="NFU872" s="39"/>
      <c r="NFV872" s="39"/>
      <c r="NFW872" s="39"/>
      <c r="NFX872" s="39"/>
      <c r="NFY872" s="39"/>
      <c r="NFZ872" s="39"/>
      <c r="NGA872" s="39"/>
      <c r="NGB872" s="39"/>
      <c r="NGC872" s="39"/>
      <c r="NGD872" s="39"/>
      <c r="NGE872" s="39"/>
      <c r="NGF872" s="39"/>
      <c r="NGG872" s="39"/>
      <c r="NGH872" s="39"/>
      <c r="NGI872" s="39"/>
      <c r="NGJ872" s="39"/>
      <c r="NGK872" s="39"/>
      <c r="NGL872" s="39"/>
      <c r="NGM872" s="39"/>
      <c r="NGN872" s="39"/>
      <c r="NGO872" s="39"/>
      <c r="NGP872" s="39"/>
      <c r="NGQ872" s="39"/>
      <c r="NGR872" s="39"/>
      <c r="NGS872" s="39"/>
      <c r="NGT872" s="39"/>
      <c r="NGU872" s="39"/>
      <c r="NGV872" s="39"/>
      <c r="NGW872" s="39"/>
      <c r="NGX872" s="39"/>
      <c r="NGY872" s="39"/>
      <c r="NGZ872" s="39"/>
      <c r="NHA872" s="39"/>
      <c r="NHB872" s="39"/>
      <c r="NHC872" s="39"/>
      <c r="NHD872" s="39"/>
      <c r="NHE872" s="39"/>
      <c r="NHF872" s="39"/>
      <c r="NHG872" s="39"/>
      <c r="NHH872" s="39"/>
      <c r="NHI872" s="39"/>
      <c r="NHJ872" s="39"/>
      <c r="NHK872" s="39"/>
      <c r="NHL872" s="39"/>
      <c r="NHM872" s="39"/>
      <c r="NHN872" s="39"/>
      <c r="NHO872" s="39"/>
      <c r="NHP872" s="39"/>
      <c r="NHQ872" s="39"/>
      <c r="NHR872" s="39"/>
      <c r="NHS872" s="39"/>
      <c r="NHT872" s="39"/>
      <c r="NHU872" s="39"/>
      <c r="NHV872" s="39"/>
      <c r="NHW872" s="39"/>
      <c r="NHX872" s="39"/>
      <c r="NHY872" s="39"/>
      <c r="NHZ872" s="39"/>
      <c r="NIA872" s="39"/>
      <c r="NIB872" s="39"/>
      <c r="NIC872" s="39"/>
      <c r="NID872" s="39"/>
      <c r="NIE872" s="39"/>
      <c r="NIF872" s="39"/>
      <c r="NIG872" s="39"/>
      <c r="NIH872" s="39"/>
      <c r="NII872" s="39"/>
      <c r="NIJ872" s="39"/>
      <c r="NIK872" s="39"/>
      <c r="NIL872" s="39"/>
      <c r="NIM872" s="39"/>
      <c r="NIN872" s="39"/>
      <c r="NIO872" s="39"/>
      <c r="NIP872" s="39"/>
      <c r="NIQ872" s="39"/>
      <c r="NIR872" s="39"/>
      <c r="NIS872" s="39"/>
      <c r="NIT872" s="39"/>
      <c r="NIU872" s="39"/>
      <c r="NIV872" s="39"/>
      <c r="NIW872" s="39"/>
      <c r="NIX872" s="39"/>
      <c r="NIY872" s="39"/>
      <c r="NIZ872" s="39"/>
      <c r="NJA872" s="39"/>
      <c r="NJB872" s="39"/>
      <c r="NJC872" s="39"/>
      <c r="NJD872" s="39"/>
      <c r="NJE872" s="39"/>
      <c r="NJF872" s="39"/>
      <c r="NJG872" s="39"/>
      <c r="NJH872" s="39"/>
      <c r="NJI872" s="39"/>
      <c r="NJJ872" s="39"/>
      <c r="NJK872" s="39"/>
      <c r="NJL872" s="39"/>
      <c r="NJM872" s="39"/>
      <c r="NJN872" s="39"/>
      <c r="NJO872" s="39"/>
      <c r="NJP872" s="39"/>
      <c r="NJQ872" s="39"/>
      <c r="NJR872" s="39"/>
      <c r="NJS872" s="39"/>
      <c r="NJT872" s="39"/>
      <c r="NJU872" s="39"/>
      <c r="NJV872" s="39"/>
      <c r="NJW872" s="39"/>
      <c r="NJX872" s="39"/>
      <c r="NJY872" s="39"/>
      <c r="NJZ872" s="39"/>
      <c r="NKA872" s="39"/>
      <c r="NKB872" s="39"/>
      <c r="NKC872" s="39"/>
      <c r="NKD872" s="39"/>
      <c r="NKE872" s="39"/>
      <c r="NKF872" s="39"/>
      <c r="NKG872" s="39"/>
      <c r="NKH872" s="39"/>
      <c r="NKI872" s="39"/>
      <c r="NKJ872" s="39"/>
      <c r="NKK872" s="39"/>
      <c r="NKL872" s="39"/>
      <c r="NKM872" s="39"/>
      <c r="NKN872" s="39"/>
      <c r="NKO872" s="39"/>
      <c r="NKP872" s="39"/>
      <c r="NKQ872" s="39"/>
      <c r="NKR872" s="39"/>
      <c r="NKS872" s="39"/>
      <c r="NKT872" s="39"/>
      <c r="NKU872" s="39"/>
      <c r="NKV872" s="39"/>
      <c r="NKW872" s="39"/>
      <c r="NKX872" s="39"/>
      <c r="NKY872" s="39"/>
      <c r="NKZ872" s="39"/>
      <c r="NLA872" s="39"/>
      <c r="NLB872" s="39"/>
      <c r="NLC872" s="39"/>
      <c r="NLD872" s="39"/>
      <c r="NLE872" s="39"/>
      <c r="NLF872" s="39"/>
      <c r="NLG872" s="39"/>
      <c r="NLH872" s="39"/>
      <c r="NLI872" s="39"/>
      <c r="NLJ872" s="39"/>
      <c r="NLK872" s="39"/>
      <c r="NLL872" s="39"/>
      <c r="NLM872" s="39"/>
      <c r="NLN872" s="39"/>
      <c r="NLO872" s="39"/>
      <c r="NLP872" s="39"/>
      <c r="NLQ872" s="39"/>
      <c r="NLR872" s="39"/>
      <c r="NLS872" s="39"/>
      <c r="NLT872" s="39"/>
      <c r="NLU872" s="39"/>
      <c r="NLV872" s="39"/>
      <c r="NLW872" s="39"/>
      <c r="NLX872" s="39"/>
      <c r="NLY872" s="39"/>
      <c r="NLZ872" s="39"/>
      <c r="NMA872" s="39"/>
      <c r="NMB872" s="39"/>
      <c r="NMC872" s="39"/>
      <c r="NMD872" s="39"/>
      <c r="NME872" s="39"/>
      <c r="NMF872" s="39"/>
      <c r="NMG872" s="39"/>
      <c r="NMH872" s="39"/>
      <c r="NMI872" s="39"/>
      <c r="NMJ872" s="39"/>
      <c r="NMK872" s="39"/>
      <c r="NML872" s="39"/>
      <c r="NMM872" s="39"/>
      <c r="NMN872" s="39"/>
      <c r="NMO872" s="39"/>
      <c r="NMP872" s="39"/>
      <c r="NMQ872" s="39"/>
      <c r="NMR872" s="39"/>
      <c r="NMS872" s="39"/>
      <c r="NMT872" s="39"/>
      <c r="NMU872" s="39"/>
      <c r="NMV872" s="39"/>
      <c r="NMW872" s="39"/>
      <c r="NMX872" s="39"/>
      <c r="NMY872" s="39"/>
      <c r="NMZ872" s="39"/>
      <c r="NNA872" s="39"/>
      <c r="NNB872" s="39"/>
      <c r="NNC872" s="39"/>
      <c r="NND872" s="39"/>
      <c r="NNE872" s="39"/>
      <c r="NNF872" s="39"/>
      <c r="NNG872" s="39"/>
      <c r="NNH872" s="39"/>
      <c r="NNI872" s="39"/>
      <c r="NNJ872" s="39"/>
      <c r="NNK872" s="39"/>
      <c r="NNL872" s="39"/>
      <c r="NNM872" s="39"/>
      <c r="NNN872" s="39"/>
      <c r="NNO872" s="39"/>
      <c r="NNP872" s="39"/>
      <c r="NNQ872" s="39"/>
      <c r="NNR872" s="39"/>
      <c r="NNS872" s="39"/>
      <c r="NNT872" s="39"/>
      <c r="NNU872" s="39"/>
      <c r="NNV872" s="39"/>
      <c r="NNW872" s="39"/>
      <c r="NNX872" s="39"/>
      <c r="NNY872" s="39"/>
      <c r="NNZ872" s="39"/>
      <c r="NOA872" s="39"/>
      <c r="NOB872" s="39"/>
      <c r="NOC872" s="39"/>
      <c r="NOD872" s="39"/>
      <c r="NOE872" s="39"/>
      <c r="NOF872" s="39"/>
      <c r="NOG872" s="39"/>
      <c r="NOH872" s="39"/>
      <c r="NOI872" s="39"/>
      <c r="NOJ872" s="39"/>
      <c r="NOK872" s="39"/>
      <c r="NOL872" s="39"/>
      <c r="NOM872" s="39"/>
      <c r="NON872" s="39"/>
      <c r="NOO872" s="39"/>
      <c r="NOP872" s="39"/>
      <c r="NOQ872" s="39"/>
      <c r="NOR872" s="39"/>
      <c r="NOS872" s="39"/>
      <c r="NOT872" s="39"/>
      <c r="NOU872" s="39"/>
      <c r="NOV872" s="39"/>
      <c r="NOW872" s="39"/>
      <c r="NOX872" s="39"/>
      <c r="NOY872" s="39"/>
      <c r="NOZ872" s="39"/>
      <c r="NPA872" s="39"/>
      <c r="NPB872" s="39"/>
      <c r="NPC872" s="39"/>
      <c r="NPD872" s="39"/>
      <c r="NPE872" s="39"/>
      <c r="NPF872" s="39"/>
      <c r="NPG872" s="39"/>
      <c r="NPH872" s="39"/>
      <c r="NPI872" s="39"/>
      <c r="NPJ872" s="39"/>
      <c r="NPK872" s="39"/>
      <c r="NPL872" s="39"/>
      <c r="NPM872" s="39"/>
      <c r="NPN872" s="39"/>
      <c r="NPO872" s="39"/>
      <c r="NPP872" s="39"/>
      <c r="NPQ872" s="39"/>
      <c r="NPR872" s="39"/>
      <c r="NPS872" s="39"/>
      <c r="NPT872" s="39"/>
      <c r="NPU872" s="39"/>
      <c r="NPV872" s="39"/>
      <c r="NPW872" s="39"/>
      <c r="NPX872" s="39"/>
      <c r="NPY872" s="39"/>
      <c r="NPZ872" s="39"/>
      <c r="NQA872" s="39"/>
      <c r="NQB872" s="39"/>
      <c r="NQC872" s="39"/>
      <c r="NQD872" s="39"/>
      <c r="NQE872" s="39"/>
      <c r="NQF872" s="39"/>
      <c r="NQG872" s="39"/>
      <c r="NQH872" s="39"/>
      <c r="NQI872" s="39"/>
      <c r="NQJ872" s="39"/>
      <c r="NQK872" s="39"/>
      <c r="NQL872" s="39"/>
      <c r="NQM872" s="39"/>
      <c r="NQN872" s="39"/>
      <c r="NQO872" s="39"/>
      <c r="NQP872" s="39"/>
      <c r="NQQ872" s="39"/>
      <c r="NQR872" s="39"/>
      <c r="NQS872" s="39"/>
      <c r="NQT872" s="39"/>
      <c r="NQU872" s="39"/>
      <c r="NQV872" s="39"/>
      <c r="NQW872" s="39"/>
      <c r="NQX872" s="39"/>
      <c r="NQY872" s="39"/>
      <c r="NQZ872" s="39"/>
      <c r="NRA872" s="39"/>
      <c r="NRB872" s="39"/>
      <c r="NRC872" s="39"/>
      <c r="NRD872" s="39"/>
      <c r="NRE872" s="39"/>
      <c r="NRF872" s="39"/>
      <c r="NRG872" s="39"/>
      <c r="NRH872" s="39"/>
      <c r="NRI872" s="39"/>
      <c r="NRJ872" s="39"/>
      <c r="NRK872" s="39"/>
      <c r="NRL872" s="39"/>
      <c r="NRM872" s="39"/>
      <c r="NRN872" s="39"/>
      <c r="NRO872" s="39"/>
      <c r="NRP872" s="39"/>
      <c r="NRQ872" s="39"/>
      <c r="NRR872" s="39"/>
      <c r="NRS872" s="39"/>
      <c r="NRT872" s="39"/>
      <c r="NRU872" s="39"/>
      <c r="NRV872" s="39"/>
      <c r="NRW872" s="39"/>
      <c r="NRX872" s="39"/>
      <c r="NRY872" s="39"/>
      <c r="NRZ872" s="39"/>
      <c r="NSA872" s="39"/>
      <c r="NSB872" s="39"/>
      <c r="NSC872" s="39"/>
      <c r="NSD872" s="39"/>
      <c r="NSE872" s="39"/>
      <c r="NSF872" s="39"/>
      <c r="NSG872" s="39"/>
      <c r="NSH872" s="39"/>
      <c r="NSI872" s="39"/>
      <c r="NSJ872" s="39"/>
      <c r="NSK872" s="39"/>
      <c r="NSL872" s="39"/>
      <c r="NSM872" s="39"/>
      <c r="NSN872" s="39"/>
      <c r="NSO872" s="39"/>
      <c r="NSP872" s="39"/>
      <c r="NSQ872" s="39"/>
      <c r="NSR872" s="39"/>
      <c r="NSS872" s="39"/>
      <c r="NST872" s="39"/>
      <c r="NSU872" s="39"/>
      <c r="NSV872" s="39"/>
      <c r="NSW872" s="39"/>
      <c r="NSX872" s="39"/>
      <c r="NSY872" s="39"/>
      <c r="NSZ872" s="39"/>
      <c r="NTA872" s="39"/>
      <c r="NTB872" s="39"/>
      <c r="NTC872" s="39"/>
      <c r="NTD872" s="39"/>
      <c r="NTE872" s="39"/>
      <c r="NTF872" s="39"/>
      <c r="NTG872" s="39"/>
      <c r="NTH872" s="39"/>
      <c r="NTI872" s="39"/>
      <c r="NTJ872" s="39"/>
      <c r="NTK872" s="39"/>
      <c r="NTL872" s="39"/>
      <c r="NTM872" s="39"/>
      <c r="NTN872" s="39"/>
      <c r="NTO872" s="39"/>
      <c r="NTP872" s="39"/>
      <c r="NTQ872" s="39"/>
      <c r="NTR872" s="39"/>
      <c r="NTS872" s="39"/>
      <c r="NTT872" s="39"/>
      <c r="NTU872" s="39"/>
      <c r="NTV872" s="39"/>
      <c r="NTW872" s="39"/>
      <c r="NTX872" s="39"/>
      <c r="NTY872" s="39"/>
      <c r="NTZ872" s="39"/>
      <c r="NUA872" s="39"/>
      <c r="NUB872" s="39"/>
      <c r="NUC872" s="39"/>
      <c r="NUD872" s="39"/>
      <c r="NUE872" s="39"/>
      <c r="NUF872" s="39"/>
      <c r="NUG872" s="39"/>
      <c r="NUH872" s="39"/>
      <c r="NUI872" s="39"/>
      <c r="NUJ872" s="39"/>
      <c r="NUK872" s="39"/>
      <c r="NUL872" s="39"/>
      <c r="NUM872" s="39"/>
      <c r="NUN872" s="39"/>
      <c r="NUO872" s="39"/>
      <c r="NUP872" s="39"/>
      <c r="NUQ872" s="39"/>
      <c r="NUR872" s="39"/>
      <c r="NUS872" s="39"/>
      <c r="NUT872" s="39"/>
      <c r="NUU872" s="39"/>
      <c r="NUV872" s="39"/>
      <c r="NUW872" s="39"/>
      <c r="NUX872" s="39"/>
      <c r="NUY872" s="39"/>
      <c r="NUZ872" s="39"/>
      <c r="NVA872" s="39"/>
      <c r="NVB872" s="39"/>
      <c r="NVC872" s="39"/>
      <c r="NVD872" s="39"/>
      <c r="NVE872" s="39"/>
      <c r="NVF872" s="39"/>
      <c r="NVG872" s="39"/>
      <c r="NVH872" s="39"/>
      <c r="NVI872" s="39"/>
      <c r="NVJ872" s="39"/>
      <c r="NVK872" s="39"/>
      <c r="NVL872" s="39"/>
      <c r="NVM872" s="39"/>
      <c r="NVN872" s="39"/>
      <c r="NVO872" s="39"/>
      <c r="NVP872" s="39"/>
      <c r="NVQ872" s="39"/>
      <c r="NVR872" s="39"/>
      <c r="NVS872" s="39"/>
      <c r="NVT872" s="39"/>
      <c r="NVU872" s="39"/>
      <c r="NVV872" s="39"/>
      <c r="NVW872" s="39"/>
      <c r="NVX872" s="39"/>
      <c r="NVY872" s="39"/>
      <c r="NVZ872" s="39"/>
      <c r="NWA872" s="39"/>
      <c r="NWB872" s="39"/>
      <c r="NWC872" s="39"/>
      <c r="NWD872" s="39"/>
      <c r="NWE872" s="39"/>
      <c r="NWF872" s="39"/>
      <c r="NWG872" s="39"/>
      <c r="NWH872" s="39"/>
      <c r="NWI872" s="39"/>
      <c r="NWJ872" s="39"/>
      <c r="NWK872" s="39"/>
      <c r="NWL872" s="39"/>
      <c r="NWM872" s="39"/>
      <c r="NWN872" s="39"/>
      <c r="NWO872" s="39"/>
      <c r="NWP872" s="39"/>
      <c r="NWQ872" s="39"/>
      <c r="NWR872" s="39"/>
      <c r="NWS872" s="39"/>
      <c r="NWT872" s="39"/>
      <c r="NWU872" s="39"/>
      <c r="NWV872" s="39"/>
      <c r="NWW872" s="39"/>
      <c r="NWX872" s="39"/>
      <c r="NWY872" s="39"/>
      <c r="NWZ872" s="39"/>
      <c r="NXA872" s="39"/>
      <c r="NXB872" s="39"/>
      <c r="NXC872" s="39"/>
      <c r="NXD872" s="39"/>
      <c r="NXE872" s="39"/>
      <c r="NXF872" s="39"/>
      <c r="NXG872" s="39"/>
      <c r="NXH872" s="39"/>
      <c r="NXI872" s="39"/>
      <c r="NXJ872" s="39"/>
      <c r="NXK872" s="39"/>
      <c r="NXL872" s="39"/>
      <c r="NXM872" s="39"/>
      <c r="NXN872" s="39"/>
      <c r="NXO872" s="39"/>
      <c r="NXP872" s="39"/>
      <c r="NXQ872" s="39"/>
      <c r="NXR872" s="39"/>
      <c r="NXS872" s="39"/>
      <c r="NXT872" s="39"/>
      <c r="NXU872" s="39"/>
      <c r="NXV872" s="39"/>
      <c r="NXW872" s="39"/>
      <c r="NXX872" s="39"/>
      <c r="NXY872" s="39"/>
      <c r="NXZ872" s="39"/>
      <c r="NYA872" s="39"/>
      <c r="NYB872" s="39"/>
      <c r="NYC872" s="39"/>
      <c r="NYD872" s="39"/>
      <c r="NYE872" s="39"/>
      <c r="NYF872" s="39"/>
      <c r="NYG872" s="39"/>
      <c r="NYH872" s="39"/>
      <c r="NYI872" s="39"/>
      <c r="NYJ872" s="39"/>
      <c r="NYK872" s="39"/>
      <c r="NYL872" s="39"/>
      <c r="NYM872" s="39"/>
      <c r="NYN872" s="39"/>
      <c r="NYO872" s="39"/>
      <c r="NYP872" s="39"/>
      <c r="NYQ872" s="39"/>
      <c r="NYR872" s="39"/>
      <c r="NYS872" s="39"/>
      <c r="NYT872" s="39"/>
      <c r="NYU872" s="39"/>
      <c r="NYV872" s="39"/>
      <c r="NYW872" s="39"/>
      <c r="NYX872" s="39"/>
      <c r="NYY872" s="39"/>
      <c r="NYZ872" s="39"/>
      <c r="NZA872" s="39"/>
      <c r="NZB872" s="39"/>
      <c r="NZC872" s="39"/>
      <c r="NZD872" s="39"/>
      <c r="NZE872" s="39"/>
      <c r="NZF872" s="39"/>
      <c r="NZG872" s="39"/>
      <c r="NZH872" s="39"/>
      <c r="NZI872" s="39"/>
      <c r="NZJ872" s="39"/>
      <c r="NZK872" s="39"/>
      <c r="NZL872" s="39"/>
      <c r="NZM872" s="39"/>
      <c r="NZN872" s="39"/>
      <c r="NZO872" s="39"/>
      <c r="NZP872" s="39"/>
      <c r="NZQ872" s="39"/>
      <c r="NZR872" s="39"/>
      <c r="NZS872" s="39"/>
      <c r="NZT872" s="39"/>
      <c r="NZU872" s="39"/>
      <c r="NZV872" s="39"/>
      <c r="NZW872" s="39"/>
      <c r="NZX872" s="39"/>
      <c r="NZY872" s="39"/>
      <c r="NZZ872" s="39"/>
      <c r="OAA872" s="39"/>
      <c r="OAB872" s="39"/>
      <c r="OAC872" s="39"/>
      <c r="OAD872" s="39"/>
      <c r="OAE872" s="39"/>
      <c r="OAF872" s="39"/>
      <c r="OAG872" s="39"/>
      <c r="OAH872" s="39"/>
      <c r="OAI872" s="39"/>
      <c r="OAJ872" s="39"/>
      <c r="OAK872" s="39"/>
      <c r="OAL872" s="39"/>
      <c r="OAM872" s="39"/>
      <c r="OAN872" s="39"/>
      <c r="OAO872" s="39"/>
      <c r="OAP872" s="39"/>
      <c r="OAQ872" s="39"/>
      <c r="OAR872" s="39"/>
      <c r="OAS872" s="39"/>
      <c r="OAT872" s="39"/>
      <c r="OAU872" s="39"/>
      <c r="OAV872" s="39"/>
      <c r="OAW872" s="39"/>
      <c r="OAX872" s="39"/>
      <c r="OAY872" s="39"/>
      <c r="OAZ872" s="39"/>
      <c r="OBA872" s="39"/>
      <c r="OBB872" s="39"/>
      <c r="OBC872" s="39"/>
      <c r="OBD872" s="39"/>
      <c r="OBE872" s="39"/>
      <c r="OBF872" s="39"/>
      <c r="OBG872" s="39"/>
      <c r="OBH872" s="39"/>
      <c r="OBI872" s="39"/>
      <c r="OBJ872" s="39"/>
      <c r="OBK872" s="39"/>
      <c r="OBL872" s="39"/>
      <c r="OBM872" s="39"/>
      <c r="OBN872" s="39"/>
      <c r="OBO872" s="39"/>
      <c r="OBP872" s="39"/>
      <c r="OBQ872" s="39"/>
      <c r="OBR872" s="39"/>
      <c r="OBS872" s="39"/>
      <c r="OBT872" s="39"/>
      <c r="OBU872" s="39"/>
      <c r="OBV872" s="39"/>
      <c r="OBW872" s="39"/>
      <c r="OBX872" s="39"/>
      <c r="OBY872" s="39"/>
      <c r="OBZ872" s="39"/>
      <c r="OCA872" s="39"/>
      <c r="OCB872" s="39"/>
      <c r="OCC872" s="39"/>
      <c r="OCD872" s="39"/>
      <c r="OCE872" s="39"/>
      <c r="OCF872" s="39"/>
      <c r="OCG872" s="39"/>
      <c r="OCH872" s="39"/>
      <c r="OCI872" s="39"/>
      <c r="OCJ872" s="39"/>
      <c r="OCK872" s="39"/>
      <c r="OCL872" s="39"/>
      <c r="OCM872" s="39"/>
      <c r="OCN872" s="39"/>
      <c r="OCO872" s="39"/>
      <c r="OCP872" s="39"/>
      <c r="OCQ872" s="39"/>
      <c r="OCR872" s="39"/>
      <c r="OCS872" s="39"/>
      <c r="OCT872" s="39"/>
      <c r="OCU872" s="39"/>
      <c r="OCV872" s="39"/>
      <c r="OCW872" s="39"/>
      <c r="OCX872" s="39"/>
      <c r="OCY872" s="39"/>
      <c r="OCZ872" s="39"/>
      <c r="ODA872" s="39"/>
      <c r="ODB872" s="39"/>
      <c r="ODC872" s="39"/>
      <c r="ODD872" s="39"/>
      <c r="ODE872" s="39"/>
      <c r="ODF872" s="39"/>
      <c r="ODG872" s="39"/>
      <c r="ODH872" s="39"/>
      <c r="ODI872" s="39"/>
      <c r="ODJ872" s="39"/>
      <c r="ODK872" s="39"/>
      <c r="ODL872" s="39"/>
      <c r="ODM872" s="39"/>
      <c r="ODN872" s="39"/>
      <c r="ODO872" s="39"/>
      <c r="ODP872" s="39"/>
      <c r="ODQ872" s="39"/>
      <c r="ODR872" s="39"/>
      <c r="ODS872" s="39"/>
      <c r="ODT872" s="39"/>
      <c r="ODU872" s="39"/>
      <c r="ODV872" s="39"/>
      <c r="ODW872" s="39"/>
      <c r="ODX872" s="39"/>
      <c r="ODY872" s="39"/>
      <c r="ODZ872" s="39"/>
      <c r="OEA872" s="39"/>
      <c r="OEB872" s="39"/>
      <c r="OEC872" s="39"/>
      <c r="OED872" s="39"/>
      <c r="OEE872" s="39"/>
      <c r="OEF872" s="39"/>
      <c r="OEG872" s="39"/>
      <c r="OEH872" s="39"/>
      <c r="OEI872" s="39"/>
      <c r="OEJ872" s="39"/>
      <c r="OEK872" s="39"/>
      <c r="OEL872" s="39"/>
      <c r="OEM872" s="39"/>
      <c r="OEN872" s="39"/>
      <c r="OEO872" s="39"/>
      <c r="OEP872" s="39"/>
      <c r="OEQ872" s="39"/>
      <c r="OER872" s="39"/>
      <c r="OES872" s="39"/>
      <c r="OET872" s="39"/>
      <c r="OEU872" s="39"/>
      <c r="OEV872" s="39"/>
      <c r="OEW872" s="39"/>
      <c r="OEX872" s="39"/>
      <c r="OEY872" s="39"/>
      <c r="OEZ872" s="39"/>
      <c r="OFA872" s="39"/>
      <c r="OFB872" s="39"/>
      <c r="OFC872" s="39"/>
      <c r="OFD872" s="39"/>
      <c r="OFE872" s="39"/>
      <c r="OFF872" s="39"/>
      <c r="OFG872" s="39"/>
      <c r="OFH872" s="39"/>
      <c r="OFI872" s="39"/>
      <c r="OFJ872" s="39"/>
      <c r="OFK872" s="39"/>
      <c r="OFL872" s="39"/>
      <c r="OFM872" s="39"/>
      <c r="OFN872" s="39"/>
      <c r="OFO872" s="39"/>
      <c r="OFP872" s="39"/>
      <c r="OFQ872" s="39"/>
      <c r="OFR872" s="39"/>
      <c r="OFS872" s="39"/>
      <c r="OFT872" s="39"/>
      <c r="OFU872" s="39"/>
      <c r="OFV872" s="39"/>
      <c r="OFW872" s="39"/>
      <c r="OFX872" s="39"/>
      <c r="OFY872" s="39"/>
      <c r="OFZ872" s="39"/>
      <c r="OGA872" s="39"/>
      <c r="OGB872" s="39"/>
      <c r="OGC872" s="39"/>
      <c r="OGD872" s="39"/>
      <c r="OGE872" s="39"/>
      <c r="OGF872" s="39"/>
      <c r="OGG872" s="39"/>
      <c r="OGH872" s="39"/>
      <c r="OGI872" s="39"/>
      <c r="OGJ872" s="39"/>
      <c r="OGK872" s="39"/>
      <c r="OGL872" s="39"/>
      <c r="OGM872" s="39"/>
      <c r="OGN872" s="39"/>
      <c r="OGO872" s="39"/>
      <c r="OGP872" s="39"/>
      <c r="OGQ872" s="39"/>
      <c r="OGR872" s="39"/>
      <c r="OGS872" s="39"/>
      <c r="OGT872" s="39"/>
      <c r="OGU872" s="39"/>
      <c r="OGV872" s="39"/>
      <c r="OGW872" s="39"/>
      <c r="OGX872" s="39"/>
      <c r="OGY872" s="39"/>
      <c r="OGZ872" s="39"/>
      <c r="OHA872" s="39"/>
      <c r="OHB872" s="39"/>
      <c r="OHC872" s="39"/>
      <c r="OHD872" s="39"/>
      <c r="OHE872" s="39"/>
      <c r="OHF872" s="39"/>
      <c r="OHG872" s="39"/>
      <c r="OHH872" s="39"/>
      <c r="OHI872" s="39"/>
      <c r="OHJ872" s="39"/>
      <c r="OHK872" s="39"/>
      <c r="OHL872" s="39"/>
      <c r="OHM872" s="39"/>
      <c r="OHN872" s="39"/>
      <c r="OHO872" s="39"/>
      <c r="OHP872" s="39"/>
      <c r="OHQ872" s="39"/>
      <c r="OHR872" s="39"/>
      <c r="OHS872" s="39"/>
      <c r="OHT872" s="39"/>
      <c r="OHU872" s="39"/>
      <c r="OHV872" s="39"/>
      <c r="OHW872" s="39"/>
      <c r="OHX872" s="39"/>
      <c r="OHY872" s="39"/>
      <c r="OHZ872" s="39"/>
      <c r="OIA872" s="39"/>
      <c r="OIB872" s="39"/>
      <c r="OIC872" s="39"/>
      <c r="OID872" s="39"/>
      <c r="OIE872" s="39"/>
      <c r="OIF872" s="39"/>
      <c r="OIG872" s="39"/>
      <c r="OIH872" s="39"/>
      <c r="OII872" s="39"/>
      <c r="OIJ872" s="39"/>
      <c r="OIK872" s="39"/>
      <c r="OIL872" s="39"/>
      <c r="OIM872" s="39"/>
      <c r="OIN872" s="39"/>
      <c r="OIO872" s="39"/>
      <c r="OIP872" s="39"/>
      <c r="OIQ872" s="39"/>
      <c r="OIR872" s="39"/>
      <c r="OIS872" s="39"/>
      <c r="OIT872" s="39"/>
      <c r="OIU872" s="39"/>
      <c r="OIV872" s="39"/>
      <c r="OIW872" s="39"/>
      <c r="OIX872" s="39"/>
      <c r="OIY872" s="39"/>
      <c r="OIZ872" s="39"/>
      <c r="OJA872" s="39"/>
      <c r="OJB872" s="39"/>
      <c r="OJC872" s="39"/>
      <c r="OJD872" s="39"/>
      <c r="OJE872" s="39"/>
      <c r="OJF872" s="39"/>
      <c r="OJG872" s="39"/>
      <c r="OJH872" s="39"/>
      <c r="OJI872" s="39"/>
      <c r="OJJ872" s="39"/>
      <c r="OJK872" s="39"/>
      <c r="OJL872" s="39"/>
      <c r="OJM872" s="39"/>
      <c r="OJN872" s="39"/>
      <c r="OJO872" s="39"/>
      <c r="OJP872" s="39"/>
      <c r="OJQ872" s="39"/>
      <c r="OJR872" s="39"/>
      <c r="OJS872" s="39"/>
      <c r="OJT872" s="39"/>
      <c r="OJU872" s="39"/>
      <c r="OJV872" s="39"/>
      <c r="OJW872" s="39"/>
      <c r="OJX872" s="39"/>
      <c r="OJY872" s="39"/>
      <c r="OJZ872" s="39"/>
      <c r="OKA872" s="39"/>
      <c r="OKB872" s="39"/>
      <c r="OKC872" s="39"/>
      <c r="OKD872" s="39"/>
      <c r="OKE872" s="39"/>
      <c r="OKF872" s="39"/>
      <c r="OKG872" s="39"/>
      <c r="OKH872" s="39"/>
      <c r="OKI872" s="39"/>
      <c r="OKJ872" s="39"/>
      <c r="OKK872" s="39"/>
      <c r="OKL872" s="39"/>
      <c r="OKM872" s="39"/>
      <c r="OKN872" s="39"/>
      <c r="OKO872" s="39"/>
      <c r="OKP872" s="39"/>
      <c r="OKQ872" s="39"/>
      <c r="OKR872" s="39"/>
      <c r="OKS872" s="39"/>
      <c r="OKT872" s="39"/>
      <c r="OKU872" s="39"/>
      <c r="OKV872" s="39"/>
      <c r="OKW872" s="39"/>
      <c r="OKX872" s="39"/>
      <c r="OKY872" s="39"/>
      <c r="OKZ872" s="39"/>
      <c r="OLA872" s="39"/>
      <c r="OLB872" s="39"/>
      <c r="OLC872" s="39"/>
      <c r="OLD872" s="39"/>
      <c r="OLE872" s="39"/>
      <c r="OLF872" s="39"/>
      <c r="OLG872" s="39"/>
      <c r="OLH872" s="39"/>
      <c r="OLI872" s="39"/>
      <c r="OLJ872" s="39"/>
      <c r="OLK872" s="39"/>
      <c r="OLL872" s="39"/>
      <c r="OLM872" s="39"/>
      <c r="OLN872" s="39"/>
      <c r="OLO872" s="39"/>
      <c r="OLP872" s="39"/>
      <c r="OLQ872" s="39"/>
      <c r="OLR872" s="39"/>
      <c r="OLS872" s="39"/>
      <c r="OLT872" s="39"/>
      <c r="OLU872" s="39"/>
      <c r="OLV872" s="39"/>
      <c r="OLW872" s="39"/>
      <c r="OLX872" s="39"/>
      <c r="OLY872" s="39"/>
      <c r="OLZ872" s="39"/>
      <c r="OMA872" s="39"/>
      <c r="OMB872" s="39"/>
      <c r="OMC872" s="39"/>
      <c r="OMD872" s="39"/>
      <c r="OME872" s="39"/>
      <c r="OMF872" s="39"/>
      <c r="OMG872" s="39"/>
      <c r="OMH872" s="39"/>
      <c r="OMI872" s="39"/>
      <c r="OMJ872" s="39"/>
      <c r="OMK872" s="39"/>
      <c r="OML872" s="39"/>
      <c r="OMM872" s="39"/>
      <c r="OMN872" s="39"/>
      <c r="OMO872" s="39"/>
      <c r="OMP872" s="39"/>
      <c r="OMQ872" s="39"/>
      <c r="OMR872" s="39"/>
      <c r="OMS872" s="39"/>
      <c r="OMT872" s="39"/>
      <c r="OMU872" s="39"/>
      <c r="OMV872" s="39"/>
      <c r="OMW872" s="39"/>
      <c r="OMX872" s="39"/>
      <c r="OMY872" s="39"/>
      <c r="OMZ872" s="39"/>
      <c r="ONA872" s="39"/>
      <c r="ONB872" s="39"/>
      <c r="ONC872" s="39"/>
      <c r="OND872" s="39"/>
      <c r="ONE872" s="39"/>
      <c r="ONF872" s="39"/>
      <c r="ONG872" s="39"/>
      <c r="ONH872" s="39"/>
      <c r="ONI872" s="39"/>
      <c r="ONJ872" s="39"/>
      <c r="ONK872" s="39"/>
      <c r="ONL872" s="39"/>
      <c r="ONM872" s="39"/>
      <c r="ONN872" s="39"/>
      <c r="ONO872" s="39"/>
      <c r="ONP872" s="39"/>
      <c r="ONQ872" s="39"/>
      <c r="ONR872" s="39"/>
      <c r="ONS872" s="39"/>
      <c r="ONT872" s="39"/>
      <c r="ONU872" s="39"/>
      <c r="ONV872" s="39"/>
      <c r="ONW872" s="39"/>
      <c r="ONX872" s="39"/>
      <c r="ONY872" s="39"/>
      <c r="ONZ872" s="39"/>
      <c r="OOA872" s="39"/>
      <c r="OOB872" s="39"/>
      <c r="OOC872" s="39"/>
      <c r="OOD872" s="39"/>
      <c r="OOE872" s="39"/>
      <c r="OOF872" s="39"/>
      <c r="OOG872" s="39"/>
      <c r="OOH872" s="39"/>
      <c r="OOI872" s="39"/>
      <c r="OOJ872" s="39"/>
      <c r="OOK872" s="39"/>
      <c r="OOL872" s="39"/>
      <c r="OOM872" s="39"/>
      <c r="OON872" s="39"/>
      <c r="OOO872" s="39"/>
      <c r="OOP872" s="39"/>
      <c r="OOQ872" s="39"/>
      <c r="OOR872" s="39"/>
      <c r="OOS872" s="39"/>
      <c r="OOT872" s="39"/>
      <c r="OOU872" s="39"/>
      <c r="OOV872" s="39"/>
      <c r="OOW872" s="39"/>
      <c r="OOX872" s="39"/>
      <c r="OOY872" s="39"/>
      <c r="OOZ872" s="39"/>
      <c r="OPA872" s="39"/>
      <c r="OPB872" s="39"/>
      <c r="OPC872" s="39"/>
      <c r="OPD872" s="39"/>
      <c r="OPE872" s="39"/>
      <c r="OPF872" s="39"/>
      <c r="OPG872" s="39"/>
      <c r="OPH872" s="39"/>
      <c r="OPI872" s="39"/>
      <c r="OPJ872" s="39"/>
      <c r="OPK872" s="39"/>
      <c r="OPL872" s="39"/>
      <c r="OPM872" s="39"/>
      <c r="OPN872" s="39"/>
      <c r="OPO872" s="39"/>
      <c r="OPP872" s="39"/>
      <c r="OPQ872" s="39"/>
      <c r="OPR872" s="39"/>
      <c r="OPS872" s="39"/>
      <c r="OPT872" s="39"/>
      <c r="OPU872" s="39"/>
      <c r="OPV872" s="39"/>
      <c r="OPW872" s="39"/>
      <c r="OPX872" s="39"/>
      <c r="OPY872" s="39"/>
      <c r="OPZ872" s="39"/>
      <c r="OQA872" s="39"/>
      <c r="OQB872" s="39"/>
      <c r="OQC872" s="39"/>
      <c r="OQD872" s="39"/>
      <c r="OQE872" s="39"/>
      <c r="OQF872" s="39"/>
      <c r="OQG872" s="39"/>
      <c r="OQH872" s="39"/>
      <c r="OQI872" s="39"/>
      <c r="OQJ872" s="39"/>
      <c r="OQK872" s="39"/>
      <c r="OQL872" s="39"/>
      <c r="OQM872" s="39"/>
      <c r="OQN872" s="39"/>
      <c r="OQO872" s="39"/>
      <c r="OQP872" s="39"/>
      <c r="OQQ872" s="39"/>
      <c r="OQR872" s="39"/>
      <c r="OQS872" s="39"/>
      <c r="OQT872" s="39"/>
      <c r="OQU872" s="39"/>
      <c r="OQV872" s="39"/>
      <c r="OQW872" s="39"/>
      <c r="OQX872" s="39"/>
      <c r="OQY872" s="39"/>
      <c r="OQZ872" s="39"/>
      <c r="ORA872" s="39"/>
      <c r="ORB872" s="39"/>
      <c r="ORC872" s="39"/>
      <c r="ORD872" s="39"/>
      <c r="ORE872" s="39"/>
      <c r="ORF872" s="39"/>
      <c r="ORG872" s="39"/>
      <c r="ORH872" s="39"/>
      <c r="ORI872" s="39"/>
      <c r="ORJ872" s="39"/>
      <c r="ORK872" s="39"/>
      <c r="ORL872" s="39"/>
      <c r="ORM872" s="39"/>
      <c r="ORN872" s="39"/>
      <c r="ORO872" s="39"/>
      <c r="ORP872" s="39"/>
      <c r="ORQ872" s="39"/>
      <c r="ORR872" s="39"/>
      <c r="ORS872" s="39"/>
      <c r="ORT872" s="39"/>
      <c r="ORU872" s="39"/>
      <c r="ORV872" s="39"/>
      <c r="ORW872" s="39"/>
      <c r="ORX872" s="39"/>
      <c r="ORY872" s="39"/>
      <c r="ORZ872" s="39"/>
      <c r="OSA872" s="39"/>
      <c r="OSB872" s="39"/>
      <c r="OSC872" s="39"/>
      <c r="OSD872" s="39"/>
      <c r="OSE872" s="39"/>
      <c r="OSF872" s="39"/>
      <c r="OSG872" s="39"/>
      <c r="OSH872" s="39"/>
      <c r="OSI872" s="39"/>
      <c r="OSJ872" s="39"/>
      <c r="OSK872" s="39"/>
      <c r="OSL872" s="39"/>
      <c r="OSM872" s="39"/>
      <c r="OSN872" s="39"/>
      <c r="OSO872" s="39"/>
      <c r="OSP872" s="39"/>
      <c r="OSQ872" s="39"/>
      <c r="OSR872" s="39"/>
      <c r="OSS872" s="39"/>
      <c r="OST872" s="39"/>
      <c r="OSU872" s="39"/>
      <c r="OSV872" s="39"/>
      <c r="OSW872" s="39"/>
      <c r="OSX872" s="39"/>
      <c r="OSY872" s="39"/>
      <c r="OSZ872" s="39"/>
      <c r="OTA872" s="39"/>
      <c r="OTB872" s="39"/>
      <c r="OTC872" s="39"/>
      <c r="OTD872" s="39"/>
      <c r="OTE872" s="39"/>
      <c r="OTF872" s="39"/>
      <c r="OTG872" s="39"/>
      <c r="OTH872" s="39"/>
      <c r="OTI872" s="39"/>
      <c r="OTJ872" s="39"/>
      <c r="OTK872" s="39"/>
      <c r="OTL872" s="39"/>
      <c r="OTM872" s="39"/>
      <c r="OTN872" s="39"/>
      <c r="OTO872" s="39"/>
      <c r="OTP872" s="39"/>
      <c r="OTQ872" s="39"/>
      <c r="OTR872" s="39"/>
      <c r="OTS872" s="39"/>
      <c r="OTT872" s="39"/>
      <c r="OTU872" s="39"/>
      <c r="OTV872" s="39"/>
      <c r="OTW872" s="39"/>
      <c r="OTX872" s="39"/>
      <c r="OTY872" s="39"/>
      <c r="OTZ872" s="39"/>
      <c r="OUA872" s="39"/>
      <c r="OUB872" s="39"/>
      <c r="OUC872" s="39"/>
      <c r="OUD872" s="39"/>
      <c r="OUE872" s="39"/>
      <c r="OUF872" s="39"/>
      <c r="OUG872" s="39"/>
      <c r="OUH872" s="39"/>
      <c r="OUI872" s="39"/>
      <c r="OUJ872" s="39"/>
      <c r="OUK872" s="39"/>
      <c r="OUL872" s="39"/>
      <c r="OUM872" s="39"/>
      <c r="OUN872" s="39"/>
      <c r="OUO872" s="39"/>
      <c r="OUP872" s="39"/>
      <c r="OUQ872" s="39"/>
      <c r="OUR872" s="39"/>
      <c r="OUS872" s="39"/>
      <c r="OUT872" s="39"/>
      <c r="OUU872" s="39"/>
      <c r="OUV872" s="39"/>
      <c r="OUW872" s="39"/>
      <c r="OUX872" s="39"/>
      <c r="OUY872" s="39"/>
      <c r="OUZ872" s="39"/>
      <c r="OVA872" s="39"/>
      <c r="OVB872" s="39"/>
      <c r="OVC872" s="39"/>
      <c r="OVD872" s="39"/>
      <c r="OVE872" s="39"/>
      <c r="OVF872" s="39"/>
      <c r="OVG872" s="39"/>
      <c r="OVH872" s="39"/>
      <c r="OVI872" s="39"/>
      <c r="OVJ872" s="39"/>
      <c r="OVK872" s="39"/>
      <c r="OVL872" s="39"/>
      <c r="OVM872" s="39"/>
      <c r="OVN872" s="39"/>
      <c r="OVO872" s="39"/>
      <c r="OVP872" s="39"/>
      <c r="OVQ872" s="39"/>
      <c r="OVR872" s="39"/>
      <c r="OVS872" s="39"/>
      <c r="OVT872" s="39"/>
      <c r="OVU872" s="39"/>
      <c r="OVV872" s="39"/>
      <c r="OVW872" s="39"/>
      <c r="OVX872" s="39"/>
      <c r="OVY872" s="39"/>
      <c r="OVZ872" s="39"/>
      <c r="OWA872" s="39"/>
      <c r="OWB872" s="39"/>
      <c r="OWC872" s="39"/>
      <c r="OWD872" s="39"/>
      <c r="OWE872" s="39"/>
      <c r="OWF872" s="39"/>
      <c r="OWG872" s="39"/>
      <c r="OWH872" s="39"/>
      <c r="OWI872" s="39"/>
      <c r="OWJ872" s="39"/>
      <c r="OWK872" s="39"/>
      <c r="OWL872" s="39"/>
      <c r="OWM872" s="39"/>
      <c r="OWN872" s="39"/>
      <c r="OWO872" s="39"/>
      <c r="OWP872" s="39"/>
      <c r="OWQ872" s="39"/>
      <c r="OWR872" s="39"/>
      <c r="OWS872" s="39"/>
      <c r="OWT872" s="39"/>
      <c r="OWU872" s="39"/>
      <c r="OWV872" s="39"/>
      <c r="OWW872" s="39"/>
      <c r="OWX872" s="39"/>
      <c r="OWY872" s="39"/>
      <c r="OWZ872" s="39"/>
      <c r="OXA872" s="39"/>
      <c r="OXB872" s="39"/>
      <c r="OXC872" s="39"/>
      <c r="OXD872" s="39"/>
      <c r="OXE872" s="39"/>
      <c r="OXF872" s="39"/>
      <c r="OXG872" s="39"/>
      <c r="OXH872" s="39"/>
      <c r="OXI872" s="39"/>
      <c r="OXJ872" s="39"/>
      <c r="OXK872" s="39"/>
      <c r="OXL872" s="39"/>
      <c r="OXM872" s="39"/>
      <c r="OXN872" s="39"/>
      <c r="OXO872" s="39"/>
      <c r="OXP872" s="39"/>
      <c r="OXQ872" s="39"/>
      <c r="OXR872" s="39"/>
      <c r="OXS872" s="39"/>
      <c r="OXT872" s="39"/>
      <c r="OXU872" s="39"/>
      <c r="OXV872" s="39"/>
      <c r="OXW872" s="39"/>
      <c r="OXX872" s="39"/>
      <c r="OXY872" s="39"/>
      <c r="OXZ872" s="39"/>
      <c r="OYA872" s="39"/>
      <c r="OYB872" s="39"/>
      <c r="OYC872" s="39"/>
      <c r="OYD872" s="39"/>
      <c r="OYE872" s="39"/>
      <c r="OYF872" s="39"/>
      <c r="OYG872" s="39"/>
      <c r="OYH872" s="39"/>
      <c r="OYI872" s="39"/>
      <c r="OYJ872" s="39"/>
      <c r="OYK872" s="39"/>
      <c r="OYL872" s="39"/>
      <c r="OYM872" s="39"/>
      <c r="OYN872" s="39"/>
      <c r="OYO872" s="39"/>
      <c r="OYP872" s="39"/>
      <c r="OYQ872" s="39"/>
      <c r="OYR872" s="39"/>
      <c r="OYS872" s="39"/>
      <c r="OYT872" s="39"/>
      <c r="OYU872" s="39"/>
      <c r="OYV872" s="39"/>
      <c r="OYW872" s="39"/>
      <c r="OYX872" s="39"/>
      <c r="OYY872" s="39"/>
      <c r="OYZ872" s="39"/>
      <c r="OZA872" s="39"/>
      <c r="OZB872" s="39"/>
      <c r="OZC872" s="39"/>
      <c r="OZD872" s="39"/>
      <c r="OZE872" s="39"/>
      <c r="OZF872" s="39"/>
      <c r="OZG872" s="39"/>
      <c r="OZH872" s="39"/>
      <c r="OZI872" s="39"/>
      <c r="OZJ872" s="39"/>
      <c r="OZK872" s="39"/>
      <c r="OZL872" s="39"/>
      <c r="OZM872" s="39"/>
      <c r="OZN872" s="39"/>
      <c r="OZO872" s="39"/>
      <c r="OZP872" s="39"/>
      <c r="OZQ872" s="39"/>
      <c r="OZR872" s="39"/>
      <c r="OZS872" s="39"/>
      <c r="OZT872" s="39"/>
      <c r="OZU872" s="39"/>
      <c r="OZV872" s="39"/>
      <c r="OZW872" s="39"/>
      <c r="OZX872" s="39"/>
      <c r="OZY872" s="39"/>
      <c r="OZZ872" s="39"/>
      <c r="PAA872" s="39"/>
      <c r="PAB872" s="39"/>
      <c r="PAC872" s="39"/>
      <c r="PAD872" s="39"/>
      <c r="PAE872" s="39"/>
      <c r="PAF872" s="39"/>
      <c r="PAG872" s="39"/>
      <c r="PAH872" s="39"/>
      <c r="PAI872" s="39"/>
      <c r="PAJ872" s="39"/>
      <c r="PAK872" s="39"/>
      <c r="PAL872" s="39"/>
      <c r="PAM872" s="39"/>
      <c r="PAN872" s="39"/>
      <c r="PAO872" s="39"/>
      <c r="PAP872" s="39"/>
      <c r="PAQ872" s="39"/>
      <c r="PAR872" s="39"/>
      <c r="PAS872" s="39"/>
      <c r="PAT872" s="39"/>
      <c r="PAU872" s="39"/>
      <c r="PAV872" s="39"/>
      <c r="PAW872" s="39"/>
      <c r="PAX872" s="39"/>
      <c r="PAY872" s="39"/>
      <c r="PAZ872" s="39"/>
      <c r="PBA872" s="39"/>
      <c r="PBB872" s="39"/>
      <c r="PBC872" s="39"/>
      <c r="PBD872" s="39"/>
      <c r="PBE872" s="39"/>
      <c r="PBF872" s="39"/>
      <c r="PBG872" s="39"/>
      <c r="PBH872" s="39"/>
      <c r="PBI872" s="39"/>
      <c r="PBJ872" s="39"/>
      <c r="PBK872" s="39"/>
      <c r="PBL872" s="39"/>
      <c r="PBM872" s="39"/>
      <c r="PBN872" s="39"/>
      <c r="PBO872" s="39"/>
      <c r="PBP872" s="39"/>
      <c r="PBQ872" s="39"/>
      <c r="PBR872" s="39"/>
      <c r="PBS872" s="39"/>
      <c r="PBT872" s="39"/>
      <c r="PBU872" s="39"/>
      <c r="PBV872" s="39"/>
      <c r="PBW872" s="39"/>
      <c r="PBX872" s="39"/>
      <c r="PBY872" s="39"/>
      <c r="PBZ872" s="39"/>
      <c r="PCA872" s="39"/>
      <c r="PCB872" s="39"/>
      <c r="PCC872" s="39"/>
      <c r="PCD872" s="39"/>
      <c r="PCE872" s="39"/>
      <c r="PCF872" s="39"/>
      <c r="PCG872" s="39"/>
      <c r="PCH872" s="39"/>
      <c r="PCI872" s="39"/>
      <c r="PCJ872" s="39"/>
      <c r="PCK872" s="39"/>
      <c r="PCL872" s="39"/>
      <c r="PCM872" s="39"/>
      <c r="PCN872" s="39"/>
      <c r="PCO872" s="39"/>
      <c r="PCP872" s="39"/>
      <c r="PCQ872" s="39"/>
      <c r="PCR872" s="39"/>
      <c r="PCS872" s="39"/>
      <c r="PCT872" s="39"/>
      <c r="PCU872" s="39"/>
      <c r="PCV872" s="39"/>
      <c r="PCW872" s="39"/>
      <c r="PCX872" s="39"/>
      <c r="PCY872" s="39"/>
      <c r="PCZ872" s="39"/>
      <c r="PDA872" s="39"/>
      <c r="PDB872" s="39"/>
      <c r="PDC872" s="39"/>
      <c r="PDD872" s="39"/>
      <c r="PDE872" s="39"/>
      <c r="PDF872" s="39"/>
      <c r="PDG872" s="39"/>
      <c r="PDH872" s="39"/>
      <c r="PDI872" s="39"/>
      <c r="PDJ872" s="39"/>
      <c r="PDK872" s="39"/>
      <c r="PDL872" s="39"/>
      <c r="PDM872" s="39"/>
      <c r="PDN872" s="39"/>
      <c r="PDO872" s="39"/>
      <c r="PDP872" s="39"/>
      <c r="PDQ872" s="39"/>
      <c r="PDR872" s="39"/>
      <c r="PDS872" s="39"/>
      <c r="PDT872" s="39"/>
      <c r="PDU872" s="39"/>
      <c r="PDV872" s="39"/>
      <c r="PDW872" s="39"/>
      <c r="PDX872" s="39"/>
      <c r="PDY872" s="39"/>
      <c r="PDZ872" s="39"/>
      <c r="PEA872" s="39"/>
      <c r="PEB872" s="39"/>
      <c r="PEC872" s="39"/>
      <c r="PED872" s="39"/>
      <c r="PEE872" s="39"/>
      <c r="PEF872" s="39"/>
      <c r="PEG872" s="39"/>
      <c r="PEH872" s="39"/>
      <c r="PEI872" s="39"/>
      <c r="PEJ872" s="39"/>
      <c r="PEK872" s="39"/>
      <c r="PEL872" s="39"/>
      <c r="PEM872" s="39"/>
      <c r="PEN872" s="39"/>
      <c r="PEO872" s="39"/>
      <c r="PEP872" s="39"/>
      <c r="PEQ872" s="39"/>
      <c r="PER872" s="39"/>
      <c r="PES872" s="39"/>
      <c r="PET872" s="39"/>
      <c r="PEU872" s="39"/>
      <c r="PEV872" s="39"/>
      <c r="PEW872" s="39"/>
      <c r="PEX872" s="39"/>
      <c r="PEY872" s="39"/>
      <c r="PEZ872" s="39"/>
      <c r="PFA872" s="39"/>
      <c r="PFB872" s="39"/>
      <c r="PFC872" s="39"/>
      <c r="PFD872" s="39"/>
      <c r="PFE872" s="39"/>
      <c r="PFF872" s="39"/>
      <c r="PFG872" s="39"/>
      <c r="PFH872" s="39"/>
      <c r="PFI872" s="39"/>
      <c r="PFJ872" s="39"/>
      <c r="PFK872" s="39"/>
      <c r="PFL872" s="39"/>
      <c r="PFM872" s="39"/>
      <c r="PFN872" s="39"/>
      <c r="PFO872" s="39"/>
      <c r="PFP872" s="39"/>
      <c r="PFQ872" s="39"/>
      <c r="PFR872" s="39"/>
      <c r="PFS872" s="39"/>
      <c r="PFT872" s="39"/>
      <c r="PFU872" s="39"/>
      <c r="PFV872" s="39"/>
      <c r="PFW872" s="39"/>
      <c r="PFX872" s="39"/>
      <c r="PFY872" s="39"/>
      <c r="PFZ872" s="39"/>
      <c r="PGA872" s="39"/>
      <c r="PGB872" s="39"/>
      <c r="PGC872" s="39"/>
      <c r="PGD872" s="39"/>
      <c r="PGE872" s="39"/>
      <c r="PGF872" s="39"/>
      <c r="PGG872" s="39"/>
      <c r="PGH872" s="39"/>
      <c r="PGI872" s="39"/>
      <c r="PGJ872" s="39"/>
      <c r="PGK872" s="39"/>
      <c r="PGL872" s="39"/>
      <c r="PGM872" s="39"/>
      <c r="PGN872" s="39"/>
      <c r="PGO872" s="39"/>
      <c r="PGP872" s="39"/>
      <c r="PGQ872" s="39"/>
      <c r="PGR872" s="39"/>
      <c r="PGS872" s="39"/>
      <c r="PGT872" s="39"/>
      <c r="PGU872" s="39"/>
      <c r="PGV872" s="39"/>
      <c r="PGW872" s="39"/>
      <c r="PGX872" s="39"/>
      <c r="PGY872" s="39"/>
      <c r="PGZ872" s="39"/>
      <c r="PHA872" s="39"/>
      <c r="PHB872" s="39"/>
      <c r="PHC872" s="39"/>
      <c r="PHD872" s="39"/>
      <c r="PHE872" s="39"/>
      <c r="PHF872" s="39"/>
      <c r="PHG872" s="39"/>
      <c r="PHH872" s="39"/>
      <c r="PHI872" s="39"/>
      <c r="PHJ872" s="39"/>
      <c r="PHK872" s="39"/>
      <c r="PHL872" s="39"/>
      <c r="PHM872" s="39"/>
      <c r="PHN872" s="39"/>
      <c r="PHO872" s="39"/>
      <c r="PHP872" s="39"/>
      <c r="PHQ872" s="39"/>
      <c r="PHR872" s="39"/>
      <c r="PHS872" s="39"/>
      <c r="PHT872" s="39"/>
      <c r="PHU872" s="39"/>
      <c r="PHV872" s="39"/>
      <c r="PHW872" s="39"/>
      <c r="PHX872" s="39"/>
      <c r="PHY872" s="39"/>
      <c r="PHZ872" s="39"/>
      <c r="PIA872" s="39"/>
      <c r="PIB872" s="39"/>
      <c r="PIC872" s="39"/>
      <c r="PID872" s="39"/>
      <c r="PIE872" s="39"/>
      <c r="PIF872" s="39"/>
      <c r="PIG872" s="39"/>
      <c r="PIH872" s="39"/>
      <c r="PII872" s="39"/>
      <c r="PIJ872" s="39"/>
      <c r="PIK872" s="39"/>
      <c r="PIL872" s="39"/>
      <c r="PIM872" s="39"/>
      <c r="PIN872" s="39"/>
      <c r="PIO872" s="39"/>
      <c r="PIP872" s="39"/>
      <c r="PIQ872" s="39"/>
      <c r="PIR872" s="39"/>
      <c r="PIS872" s="39"/>
      <c r="PIT872" s="39"/>
      <c r="PIU872" s="39"/>
      <c r="PIV872" s="39"/>
      <c r="PIW872" s="39"/>
      <c r="PIX872" s="39"/>
      <c r="PIY872" s="39"/>
      <c r="PIZ872" s="39"/>
      <c r="PJA872" s="39"/>
      <c r="PJB872" s="39"/>
      <c r="PJC872" s="39"/>
      <c r="PJD872" s="39"/>
      <c r="PJE872" s="39"/>
      <c r="PJF872" s="39"/>
      <c r="PJG872" s="39"/>
      <c r="PJH872" s="39"/>
      <c r="PJI872" s="39"/>
      <c r="PJJ872" s="39"/>
      <c r="PJK872" s="39"/>
      <c r="PJL872" s="39"/>
      <c r="PJM872" s="39"/>
      <c r="PJN872" s="39"/>
      <c r="PJO872" s="39"/>
      <c r="PJP872" s="39"/>
      <c r="PJQ872" s="39"/>
      <c r="PJR872" s="39"/>
      <c r="PJS872" s="39"/>
      <c r="PJT872" s="39"/>
      <c r="PJU872" s="39"/>
      <c r="PJV872" s="39"/>
      <c r="PJW872" s="39"/>
      <c r="PJX872" s="39"/>
      <c r="PJY872" s="39"/>
      <c r="PJZ872" s="39"/>
      <c r="PKA872" s="39"/>
      <c r="PKB872" s="39"/>
      <c r="PKC872" s="39"/>
      <c r="PKD872" s="39"/>
      <c r="PKE872" s="39"/>
      <c r="PKF872" s="39"/>
      <c r="PKG872" s="39"/>
      <c r="PKH872" s="39"/>
      <c r="PKI872" s="39"/>
      <c r="PKJ872" s="39"/>
      <c r="PKK872" s="39"/>
      <c r="PKL872" s="39"/>
      <c r="PKM872" s="39"/>
      <c r="PKN872" s="39"/>
      <c r="PKO872" s="39"/>
      <c r="PKP872" s="39"/>
      <c r="PKQ872" s="39"/>
      <c r="PKR872" s="39"/>
      <c r="PKS872" s="39"/>
      <c r="PKT872" s="39"/>
      <c r="PKU872" s="39"/>
      <c r="PKV872" s="39"/>
      <c r="PKW872" s="39"/>
      <c r="PKX872" s="39"/>
      <c r="PKY872" s="39"/>
      <c r="PKZ872" s="39"/>
      <c r="PLA872" s="39"/>
      <c r="PLB872" s="39"/>
      <c r="PLC872" s="39"/>
      <c r="PLD872" s="39"/>
      <c r="PLE872" s="39"/>
      <c r="PLF872" s="39"/>
      <c r="PLG872" s="39"/>
      <c r="PLH872" s="39"/>
      <c r="PLI872" s="39"/>
      <c r="PLJ872" s="39"/>
      <c r="PLK872" s="39"/>
      <c r="PLL872" s="39"/>
      <c r="PLM872" s="39"/>
      <c r="PLN872" s="39"/>
      <c r="PLO872" s="39"/>
      <c r="PLP872" s="39"/>
      <c r="PLQ872" s="39"/>
      <c r="PLR872" s="39"/>
      <c r="PLS872" s="39"/>
      <c r="PLT872" s="39"/>
      <c r="PLU872" s="39"/>
      <c r="PLV872" s="39"/>
      <c r="PLW872" s="39"/>
      <c r="PLX872" s="39"/>
      <c r="PLY872" s="39"/>
      <c r="PLZ872" s="39"/>
      <c r="PMA872" s="39"/>
      <c r="PMB872" s="39"/>
      <c r="PMC872" s="39"/>
      <c r="PMD872" s="39"/>
      <c r="PME872" s="39"/>
      <c r="PMF872" s="39"/>
      <c r="PMG872" s="39"/>
      <c r="PMH872" s="39"/>
      <c r="PMI872" s="39"/>
      <c r="PMJ872" s="39"/>
      <c r="PMK872" s="39"/>
      <c r="PML872" s="39"/>
      <c r="PMM872" s="39"/>
      <c r="PMN872" s="39"/>
      <c r="PMO872" s="39"/>
      <c r="PMP872" s="39"/>
      <c r="PMQ872" s="39"/>
      <c r="PMR872" s="39"/>
      <c r="PMS872" s="39"/>
      <c r="PMT872" s="39"/>
      <c r="PMU872" s="39"/>
      <c r="PMV872" s="39"/>
      <c r="PMW872" s="39"/>
      <c r="PMX872" s="39"/>
      <c r="PMY872" s="39"/>
      <c r="PMZ872" s="39"/>
      <c r="PNA872" s="39"/>
      <c r="PNB872" s="39"/>
      <c r="PNC872" s="39"/>
      <c r="PND872" s="39"/>
      <c r="PNE872" s="39"/>
      <c r="PNF872" s="39"/>
      <c r="PNG872" s="39"/>
      <c r="PNH872" s="39"/>
      <c r="PNI872" s="39"/>
      <c r="PNJ872" s="39"/>
      <c r="PNK872" s="39"/>
      <c r="PNL872" s="39"/>
      <c r="PNM872" s="39"/>
      <c r="PNN872" s="39"/>
      <c r="PNO872" s="39"/>
      <c r="PNP872" s="39"/>
      <c r="PNQ872" s="39"/>
      <c r="PNR872" s="39"/>
      <c r="PNS872" s="39"/>
      <c r="PNT872" s="39"/>
      <c r="PNU872" s="39"/>
      <c r="PNV872" s="39"/>
      <c r="PNW872" s="39"/>
      <c r="PNX872" s="39"/>
      <c r="PNY872" s="39"/>
      <c r="PNZ872" s="39"/>
      <c r="POA872" s="39"/>
      <c r="POB872" s="39"/>
      <c r="POC872" s="39"/>
      <c r="POD872" s="39"/>
      <c r="POE872" s="39"/>
      <c r="POF872" s="39"/>
      <c r="POG872" s="39"/>
      <c r="POH872" s="39"/>
      <c r="POI872" s="39"/>
      <c r="POJ872" s="39"/>
      <c r="POK872" s="39"/>
      <c r="POL872" s="39"/>
      <c r="POM872" s="39"/>
      <c r="PON872" s="39"/>
      <c r="POO872" s="39"/>
      <c r="POP872" s="39"/>
      <c r="POQ872" s="39"/>
      <c r="POR872" s="39"/>
      <c r="POS872" s="39"/>
      <c r="POT872" s="39"/>
      <c r="POU872" s="39"/>
      <c r="POV872" s="39"/>
      <c r="POW872" s="39"/>
      <c r="POX872" s="39"/>
      <c r="POY872" s="39"/>
      <c r="POZ872" s="39"/>
      <c r="PPA872" s="39"/>
      <c r="PPB872" s="39"/>
      <c r="PPC872" s="39"/>
      <c r="PPD872" s="39"/>
      <c r="PPE872" s="39"/>
      <c r="PPF872" s="39"/>
      <c r="PPG872" s="39"/>
      <c r="PPH872" s="39"/>
      <c r="PPI872" s="39"/>
      <c r="PPJ872" s="39"/>
      <c r="PPK872" s="39"/>
      <c r="PPL872" s="39"/>
      <c r="PPM872" s="39"/>
      <c r="PPN872" s="39"/>
      <c r="PPO872" s="39"/>
      <c r="PPP872" s="39"/>
      <c r="PPQ872" s="39"/>
      <c r="PPR872" s="39"/>
      <c r="PPS872" s="39"/>
      <c r="PPT872" s="39"/>
      <c r="PPU872" s="39"/>
      <c r="PPV872" s="39"/>
      <c r="PPW872" s="39"/>
      <c r="PPX872" s="39"/>
      <c r="PPY872" s="39"/>
      <c r="PPZ872" s="39"/>
      <c r="PQA872" s="39"/>
      <c r="PQB872" s="39"/>
      <c r="PQC872" s="39"/>
      <c r="PQD872" s="39"/>
      <c r="PQE872" s="39"/>
      <c r="PQF872" s="39"/>
      <c r="PQG872" s="39"/>
      <c r="PQH872" s="39"/>
      <c r="PQI872" s="39"/>
      <c r="PQJ872" s="39"/>
      <c r="PQK872" s="39"/>
      <c r="PQL872" s="39"/>
      <c r="PQM872" s="39"/>
      <c r="PQN872" s="39"/>
      <c r="PQO872" s="39"/>
      <c r="PQP872" s="39"/>
      <c r="PQQ872" s="39"/>
      <c r="PQR872" s="39"/>
      <c r="PQS872" s="39"/>
      <c r="PQT872" s="39"/>
      <c r="PQU872" s="39"/>
      <c r="PQV872" s="39"/>
      <c r="PQW872" s="39"/>
      <c r="PQX872" s="39"/>
      <c r="PQY872" s="39"/>
      <c r="PQZ872" s="39"/>
      <c r="PRA872" s="39"/>
      <c r="PRB872" s="39"/>
      <c r="PRC872" s="39"/>
      <c r="PRD872" s="39"/>
      <c r="PRE872" s="39"/>
      <c r="PRF872" s="39"/>
      <c r="PRG872" s="39"/>
      <c r="PRH872" s="39"/>
      <c r="PRI872" s="39"/>
      <c r="PRJ872" s="39"/>
      <c r="PRK872" s="39"/>
      <c r="PRL872" s="39"/>
      <c r="PRM872" s="39"/>
      <c r="PRN872" s="39"/>
      <c r="PRO872" s="39"/>
      <c r="PRP872" s="39"/>
      <c r="PRQ872" s="39"/>
      <c r="PRR872" s="39"/>
      <c r="PRS872" s="39"/>
      <c r="PRT872" s="39"/>
      <c r="PRU872" s="39"/>
      <c r="PRV872" s="39"/>
      <c r="PRW872" s="39"/>
      <c r="PRX872" s="39"/>
      <c r="PRY872" s="39"/>
      <c r="PRZ872" s="39"/>
      <c r="PSA872" s="39"/>
      <c r="PSB872" s="39"/>
      <c r="PSC872" s="39"/>
      <c r="PSD872" s="39"/>
      <c r="PSE872" s="39"/>
      <c r="PSF872" s="39"/>
      <c r="PSG872" s="39"/>
      <c r="PSH872" s="39"/>
      <c r="PSI872" s="39"/>
      <c r="PSJ872" s="39"/>
      <c r="PSK872" s="39"/>
      <c r="PSL872" s="39"/>
      <c r="PSM872" s="39"/>
      <c r="PSN872" s="39"/>
      <c r="PSO872" s="39"/>
      <c r="PSP872" s="39"/>
      <c r="PSQ872" s="39"/>
      <c r="PSR872" s="39"/>
      <c r="PSS872" s="39"/>
      <c r="PST872" s="39"/>
      <c r="PSU872" s="39"/>
      <c r="PSV872" s="39"/>
      <c r="PSW872" s="39"/>
      <c r="PSX872" s="39"/>
      <c r="PSY872" s="39"/>
      <c r="PSZ872" s="39"/>
      <c r="PTA872" s="39"/>
      <c r="PTB872" s="39"/>
      <c r="PTC872" s="39"/>
      <c r="PTD872" s="39"/>
      <c r="PTE872" s="39"/>
      <c r="PTF872" s="39"/>
      <c r="PTG872" s="39"/>
      <c r="PTH872" s="39"/>
      <c r="PTI872" s="39"/>
      <c r="PTJ872" s="39"/>
      <c r="PTK872" s="39"/>
      <c r="PTL872" s="39"/>
      <c r="PTM872" s="39"/>
      <c r="PTN872" s="39"/>
      <c r="PTO872" s="39"/>
      <c r="PTP872" s="39"/>
      <c r="PTQ872" s="39"/>
      <c r="PTR872" s="39"/>
      <c r="PTS872" s="39"/>
      <c r="PTT872" s="39"/>
      <c r="PTU872" s="39"/>
      <c r="PTV872" s="39"/>
      <c r="PTW872" s="39"/>
      <c r="PTX872" s="39"/>
      <c r="PTY872" s="39"/>
      <c r="PTZ872" s="39"/>
      <c r="PUA872" s="39"/>
      <c r="PUB872" s="39"/>
      <c r="PUC872" s="39"/>
      <c r="PUD872" s="39"/>
      <c r="PUE872" s="39"/>
      <c r="PUF872" s="39"/>
      <c r="PUG872" s="39"/>
      <c r="PUH872" s="39"/>
      <c r="PUI872" s="39"/>
      <c r="PUJ872" s="39"/>
      <c r="PUK872" s="39"/>
      <c r="PUL872" s="39"/>
      <c r="PUM872" s="39"/>
      <c r="PUN872" s="39"/>
      <c r="PUO872" s="39"/>
      <c r="PUP872" s="39"/>
      <c r="PUQ872" s="39"/>
      <c r="PUR872" s="39"/>
      <c r="PUS872" s="39"/>
      <c r="PUT872" s="39"/>
      <c r="PUU872" s="39"/>
      <c r="PUV872" s="39"/>
      <c r="PUW872" s="39"/>
      <c r="PUX872" s="39"/>
      <c r="PUY872" s="39"/>
      <c r="PUZ872" s="39"/>
      <c r="PVA872" s="39"/>
      <c r="PVB872" s="39"/>
      <c r="PVC872" s="39"/>
      <c r="PVD872" s="39"/>
      <c r="PVE872" s="39"/>
      <c r="PVF872" s="39"/>
      <c r="PVG872" s="39"/>
      <c r="PVH872" s="39"/>
      <c r="PVI872" s="39"/>
      <c r="PVJ872" s="39"/>
      <c r="PVK872" s="39"/>
      <c r="PVL872" s="39"/>
      <c r="PVM872" s="39"/>
      <c r="PVN872" s="39"/>
      <c r="PVO872" s="39"/>
      <c r="PVP872" s="39"/>
      <c r="PVQ872" s="39"/>
      <c r="PVR872" s="39"/>
      <c r="PVS872" s="39"/>
      <c r="PVT872" s="39"/>
      <c r="PVU872" s="39"/>
      <c r="PVV872" s="39"/>
      <c r="PVW872" s="39"/>
      <c r="PVX872" s="39"/>
      <c r="PVY872" s="39"/>
      <c r="PVZ872" s="39"/>
      <c r="PWA872" s="39"/>
      <c r="PWB872" s="39"/>
      <c r="PWC872" s="39"/>
      <c r="PWD872" s="39"/>
      <c r="PWE872" s="39"/>
      <c r="PWF872" s="39"/>
      <c r="PWG872" s="39"/>
      <c r="PWH872" s="39"/>
      <c r="PWI872" s="39"/>
      <c r="PWJ872" s="39"/>
      <c r="PWK872" s="39"/>
      <c r="PWL872" s="39"/>
      <c r="PWM872" s="39"/>
      <c r="PWN872" s="39"/>
      <c r="PWO872" s="39"/>
      <c r="PWP872" s="39"/>
      <c r="PWQ872" s="39"/>
      <c r="PWR872" s="39"/>
      <c r="PWS872" s="39"/>
      <c r="PWT872" s="39"/>
      <c r="PWU872" s="39"/>
      <c r="PWV872" s="39"/>
      <c r="PWW872" s="39"/>
      <c r="PWX872" s="39"/>
      <c r="PWY872" s="39"/>
      <c r="PWZ872" s="39"/>
      <c r="PXA872" s="39"/>
      <c r="PXB872" s="39"/>
      <c r="PXC872" s="39"/>
      <c r="PXD872" s="39"/>
      <c r="PXE872" s="39"/>
      <c r="PXF872" s="39"/>
      <c r="PXG872" s="39"/>
      <c r="PXH872" s="39"/>
      <c r="PXI872" s="39"/>
      <c r="PXJ872" s="39"/>
      <c r="PXK872" s="39"/>
      <c r="PXL872" s="39"/>
      <c r="PXM872" s="39"/>
      <c r="PXN872" s="39"/>
      <c r="PXO872" s="39"/>
      <c r="PXP872" s="39"/>
      <c r="PXQ872" s="39"/>
      <c r="PXR872" s="39"/>
      <c r="PXS872" s="39"/>
      <c r="PXT872" s="39"/>
      <c r="PXU872" s="39"/>
      <c r="PXV872" s="39"/>
      <c r="PXW872" s="39"/>
      <c r="PXX872" s="39"/>
      <c r="PXY872" s="39"/>
      <c r="PXZ872" s="39"/>
      <c r="PYA872" s="39"/>
      <c r="PYB872" s="39"/>
      <c r="PYC872" s="39"/>
      <c r="PYD872" s="39"/>
      <c r="PYE872" s="39"/>
      <c r="PYF872" s="39"/>
      <c r="PYG872" s="39"/>
      <c r="PYH872" s="39"/>
      <c r="PYI872" s="39"/>
      <c r="PYJ872" s="39"/>
      <c r="PYK872" s="39"/>
      <c r="PYL872" s="39"/>
      <c r="PYM872" s="39"/>
      <c r="PYN872" s="39"/>
      <c r="PYO872" s="39"/>
      <c r="PYP872" s="39"/>
      <c r="PYQ872" s="39"/>
      <c r="PYR872" s="39"/>
      <c r="PYS872" s="39"/>
      <c r="PYT872" s="39"/>
      <c r="PYU872" s="39"/>
      <c r="PYV872" s="39"/>
      <c r="PYW872" s="39"/>
      <c r="PYX872" s="39"/>
      <c r="PYY872" s="39"/>
      <c r="PYZ872" s="39"/>
      <c r="PZA872" s="39"/>
      <c r="PZB872" s="39"/>
      <c r="PZC872" s="39"/>
      <c r="PZD872" s="39"/>
      <c r="PZE872" s="39"/>
      <c r="PZF872" s="39"/>
      <c r="PZG872" s="39"/>
      <c r="PZH872" s="39"/>
      <c r="PZI872" s="39"/>
      <c r="PZJ872" s="39"/>
      <c r="PZK872" s="39"/>
      <c r="PZL872" s="39"/>
      <c r="PZM872" s="39"/>
      <c r="PZN872" s="39"/>
      <c r="PZO872" s="39"/>
      <c r="PZP872" s="39"/>
      <c r="PZQ872" s="39"/>
      <c r="PZR872" s="39"/>
      <c r="PZS872" s="39"/>
      <c r="PZT872" s="39"/>
      <c r="PZU872" s="39"/>
      <c r="PZV872" s="39"/>
      <c r="PZW872" s="39"/>
      <c r="PZX872" s="39"/>
      <c r="PZY872" s="39"/>
      <c r="PZZ872" s="39"/>
      <c r="QAA872" s="39"/>
      <c r="QAB872" s="39"/>
      <c r="QAC872" s="39"/>
      <c r="QAD872" s="39"/>
      <c r="QAE872" s="39"/>
      <c r="QAF872" s="39"/>
      <c r="QAG872" s="39"/>
      <c r="QAH872" s="39"/>
      <c r="QAI872" s="39"/>
      <c r="QAJ872" s="39"/>
      <c r="QAK872" s="39"/>
      <c r="QAL872" s="39"/>
      <c r="QAM872" s="39"/>
      <c r="QAN872" s="39"/>
      <c r="QAO872" s="39"/>
      <c r="QAP872" s="39"/>
      <c r="QAQ872" s="39"/>
      <c r="QAR872" s="39"/>
      <c r="QAS872" s="39"/>
      <c r="QAT872" s="39"/>
      <c r="QAU872" s="39"/>
      <c r="QAV872" s="39"/>
      <c r="QAW872" s="39"/>
      <c r="QAX872" s="39"/>
      <c r="QAY872" s="39"/>
      <c r="QAZ872" s="39"/>
      <c r="QBA872" s="39"/>
      <c r="QBB872" s="39"/>
      <c r="QBC872" s="39"/>
      <c r="QBD872" s="39"/>
      <c r="QBE872" s="39"/>
      <c r="QBF872" s="39"/>
      <c r="QBG872" s="39"/>
      <c r="QBH872" s="39"/>
      <c r="QBI872" s="39"/>
      <c r="QBJ872" s="39"/>
      <c r="QBK872" s="39"/>
      <c r="QBL872" s="39"/>
      <c r="QBM872" s="39"/>
      <c r="QBN872" s="39"/>
      <c r="QBO872" s="39"/>
      <c r="QBP872" s="39"/>
      <c r="QBQ872" s="39"/>
      <c r="QBR872" s="39"/>
      <c r="QBS872" s="39"/>
      <c r="QBT872" s="39"/>
      <c r="QBU872" s="39"/>
      <c r="QBV872" s="39"/>
      <c r="QBW872" s="39"/>
      <c r="QBX872" s="39"/>
      <c r="QBY872" s="39"/>
      <c r="QBZ872" s="39"/>
      <c r="QCA872" s="39"/>
      <c r="QCB872" s="39"/>
      <c r="QCC872" s="39"/>
      <c r="QCD872" s="39"/>
      <c r="QCE872" s="39"/>
      <c r="QCF872" s="39"/>
      <c r="QCG872" s="39"/>
      <c r="QCH872" s="39"/>
      <c r="QCI872" s="39"/>
      <c r="QCJ872" s="39"/>
      <c r="QCK872" s="39"/>
      <c r="QCL872" s="39"/>
      <c r="QCM872" s="39"/>
      <c r="QCN872" s="39"/>
      <c r="QCO872" s="39"/>
      <c r="QCP872" s="39"/>
      <c r="QCQ872" s="39"/>
      <c r="QCR872" s="39"/>
      <c r="QCS872" s="39"/>
      <c r="QCT872" s="39"/>
      <c r="QCU872" s="39"/>
      <c r="QCV872" s="39"/>
      <c r="QCW872" s="39"/>
      <c r="QCX872" s="39"/>
      <c r="QCY872" s="39"/>
      <c r="QCZ872" s="39"/>
      <c r="QDA872" s="39"/>
      <c r="QDB872" s="39"/>
      <c r="QDC872" s="39"/>
      <c r="QDD872" s="39"/>
      <c r="QDE872" s="39"/>
      <c r="QDF872" s="39"/>
      <c r="QDG872" s="39"/>
      <c r="QDH872" s="39"/>
      <c r="QDI872" s="39"/>
      <c r="QDJ872" s="39"/>
      <c r="QDK872" s="39"/>
      <c r="QDL872" s="39"/>
      <c r="QDM872" s="39"/>
      <c r="QDN872" s="39"/>
      <c r="QDO872" s="39"/>
      <c r="QDP872" s="39"/>
      <c r="QDQ872" s="39"/>
      <c r="QDR872" s="39"/>
      <c r="QDS872" s="39"/>
      <c r="QDT872" s="39"/>
      <c r="QDU872" s="39"/>
      <c r="QDV872" s="39"/>
      <c r="QDW872" s="39"/>
      <c r="QDX872" s="39"/>
      <c r="QDY872" s="39"/>
      <c r="QDZ872" s="39"/>
      <c r="QEA872" s="39"/>
      <c r="QEB872" s="39"/>
      <c r="QEC872" s="39"/>
      <c r="QED872" s="39"/>
      <c r="QEE872" s="39"/>
      <c r="QEF872" s="39"/>
      <c r="QEG872" s="39"/>
      <c r="QEH872" s="39"/>
      <c r="QEI872" s="39"/>
      <c r="QEJ872" s="39"/>
      <c r="QEK872" s="39"/>
      <c r="QEL872" s="39"/>
      <c r="QEM872" s="39"/>
      <c r="QEN872" s="39"/>
      <c r="QEO872" s="39"/>
      <c r="QEP872" s="39"/>
      <c r="QEQ872" s="39"/>
      <c r="QER872" s="39"/>
      <c r="QES872" s="39"/>
      <c r="QET872" s="39"/>
      <c r="QEU872" s="39"/>
      <c r="QEV872" s="39"/>
      <c r="QEW872" s="39"/>
      <c r="QEX872" s="39"/>
      <c r="QEY872" s="39"/>
      <c r="QEZ872" s="39"/>
      <c r="QFA872" s="39"/>
      <c r="QFB872" s="39"/>
      <c r="QFC872" s="39"/>
      <c r="QFD872" s="39"/>
      <c r="QFE872" s="39"/>
      <c r="QFF872" s="39"/>
      <c r="QFG872" s="39"/>
      <c r="QFH872" s="39"/>
      <c r="QFI872" s="39"/>
      <c r="QFJ872" s="39"/>
      <c r="QFK872" s="39"/>
      <c r="QFL872" s="39"/>
      <c r="QFM872" s="39"/>
      <c r="QFN872" s="39"/>
      <c r="QFO872" s="39"/>
      <c r="QFP872" s="39"/>
      <c r="QFQ872" s="39"/>
      <c r="QFR872" s="39"/>
      <c r="QFS872" s="39"/>
      <c r="QFT872" s="39"/>
      <c r="QFU872" s="39"/>
      <c r="QFV872" s="39"/>
      <c r="QFW872" s="39"/>
      <c r="QFX872" s="39"/>
      <c r="QFY872" s="39"/>
      <c r="QFZ872" s="39"/>
      <c r="QGA872" s="39"/>
      <c r="QGB872" s="39"/>
      <c r="QGC872" s="39"/>
      <c r="QGD872" s="39"/>
      <c r="QGE872" s="39"/>
      <c r="QGF872" s="39"/>
      <c r="QGG872" s="39"/>
      <c r="QGH872" s="39"/>
      <c r="QGI872" s="39"/>
      <c r="QGJ872" s="39"/>
      <c r="QGK872" s="39"/>
      <c r="QGL872" s="39"/>
      <c r="QGM872" s="39"/>
      <c r="QGN872" s="39"/>
      <c r="QGO872" s="39"/>
      <c r="QGP872" s="39"/>
      <c r="QGQ872" s="39"/>
      <c r="QGR872" s="39"/>
      <c r="QGS872" s="39"/>
      <c r="QGT872" s="39"/>
      <c r="QGU872" s="39"/>
      <c r="QGV872" s="39"/>
      <c r="QGW872" s="39"/>
      <c r="QGX872" s="39"/>
      <c r="QGY872" s="39"/>
      <c r="QGZ872" s="39"/>
      <c r="QHA872" s="39"/>
      <c r="QHB872" s="39"/>
      <c r="QHC872" s="39"/>
      <c r="QHD872" s="39"/>
      <c r="QHE872" s="39"/>
      <c r="QHF872" s="39"/>
      <c r="QHG872" s="39"/>
      <c r="QHH872" s="39"/>
      <c r="QHI872" s="39"/>
      <c r="QHJ872" s="39"/>
      <c r="QHK872" s="39"/>
      <c r="QHL872" s="39"/>
      <c r="QHM872" s="39"/>
      <c r="QHN872" s="39"/>
      <c r="QHO872" s="39"/>
      <c r="QHP872" s="39"/>
      <c r="QHQ872" s="39"/>
      <c r="QHR872" s="39"/>
      <c r="QHS872" s="39"/>
      <c r="QHT872" s="39"/>
      <c r="QHU872" s="39"/>
      <c r="QHV872" s="39"/>
      <c r="QHW872" s="39"/>
      <c r="QHX872" s="39"/>
      <c r="QHY872" s="39"/>
      <c r="QHZ872" s="39"/>
      <c r="QIA872" s="39"/>
      <c r="QIB872" s="39"/>
      <c r="QIC872" s="39"/>
      <c r="QID872" s="39"/>
      <c r="QIE872" s="39"/>
      <c r="QIF872" s="39"/>
      <c r="QIG872" s="39"/>
      <c r="QIH872" s="39"/>
      <c r="QII872" s="39"/>
      <c r="QIJ872" s="39"/>
      <c r="QIK872" s="39"/>
      <c r="QIL872" s="39"/>
      <c r="QIM872" s="39"/>
      <c r="QIN872" s="39"/>
      <c r="QIO872" s="39"/>
      <c r="QIP872" s="39"/>
      <c r="QIQ872" s="39"/>
      <c r="QIR872" s="39"/>
      <c r="QIS872" s="39"/>
      <c r="QIT872" s="39"/>
      <c r="QIU872" s="39"/>
      <c r="QIV872" s="39"/>
      <c r="QIW872" s="39"/>
      <c r="QIX872" s="39"/>
      <c r="QIY872" s="39"/>
      <c r="QIZ872" s="39"/>
      <c r="QJA872" s="39"/>
      <c r="QJB872" s="39"/>
      <c r="QJC872" s="39"/>
      <c r="QJD872" s="39"/>
      <c r="QJE872" s="39"/>
      <c r="QJF872" s="39"/>
      <c r="QJG872" s="39"/>
      <c r="QJH872" s="39"/>
      <c r="QJI872" s="39"/>
      <c r="QJJ872" s="39"/>
      <c r="QJK872" s="39"/>
      <c r="QJL872" s="39"/>
      <c r="QJM872" s="39"/>
      <c r="QJN872" s="39"/>
      <c r="QJO872" s="39"/>
      <c r="QJP872" s="39"/>
      <c r="QJQ872" s="39"/>
      <c r="QJR872" s="39"/>
      <c r="QJS872" s="39"/>
      <c r="QJT872" s="39"/>
      <c r="QJU872" s="39"/>
      <c r="QJV872" s="39"/>
      <c r="QJW872" s="39"/>
      <c r="QJX872" s="39"/>
      <c r="QJY872" s="39"/>
      <c r="QJZ872" s="39"/>
      <c r="QKA872" s="39"/>
      <c r="QKB872" s="39"/>
      <c r="QKC872" s="39"/>
      <c r="QKD872" s="39"/>
      <c r="QKE872" s="39"/>
      <c r="QKF872" s="39"/>
      <c r="QKG872" s="39"/>
      <c r="QKH872" s="39"/>
      <c r="QKI872" s="39"/>
      <c r="QKJ872" s="39"/>
      <c r="QKK872" s="39"/>
      <c r="QKL872" s="39"/>
      <c r="QKM872" s="39"/>
      <c r="QKN872" s="39"/>
      <c r="QKO872" s="39"/>
      <c r="QKP872" s="39"/>
      <c r="QKQ872" s="39"/>
      <c r="QKR872" s="39"/>
      <c r="QKS872" s="39"/>
      <c r="QKT872" s="39"/>
      <c r="QKU872" s="39"/>
      <c r="QKV872" s="39"/>
      <c r="QKW872" s="39"/>
      <c r="QKX872" s="39"/>
      <c r="QKY872" s="39"/>
      <c r="QKZ872" s="39"/>
      <c r="QLA872" s="39"/>
      <c r="QLB872" s="39"/>
      <c r="QLC872" s="39"/>
      <c r="QLD872" s="39"/>
      <c r="QLE872" s="39"/>
      <c r="QLF872" s="39"/>
      <c r="QLG872" s="39"/>
      <c r="QLH872" s="39"/>
      <c r="QLI872" s="39"/>
      <c r="QLJ872" s="39"/>
      <c r="QLK872" s="39"/>
      <c r="QLL872" s="39"/>
      <c r="QLM872" s="39"/>
      <c r="QLN872" s="39"/>
      <c r="QLO872" s="39"/>
      <c r="QLP872" s="39"/>
      <c r="QLQ872" s="39"/>
      <c r="QLR872" s="39"/>
      <c r="QLS872" s="39"/>
      <c r="QLT872" s="39"/>
      <c r="QLU872" s="39"/>
      <c r="QLV872" s="39"/>
      <c r="QLW872" s="39"/>
      <c r="QLX872" s="39"/>
      <c r="QLY872" s="39"/>
      <c r="QLZ872" s="39"/>
      <c r="QMA872" s="39"/>
      <c r="QMB872" s="39"/>
      <c r="QMC872" s="39"/>
      <c r="QMD872" s="39"/>
      <c r="QME872" s="39"/>
      <c r="QMF872" s="39"/>
      <c r="QMG872" s="39"/>
      <c r="QMH872" s="39"/>
      <c r="QMI872" s="39"/>
      <c r="QMJ872" s="39"/>
      <c r="QMK872" s="39"/>
      <c r="QML872" s="39"/>
      <c r="QMM872" s="39"/>
      <c r="QMN872" s="39"/>
      <c r="QMO872" s="39"/>
      <c r="QMP872" s="39"/>
      <c r="QMQ872" s="39"/>
      <c r="QMR872" s="39"/>
      <c r="QMS872" s="39"/>
      <c r="QMT872" s="39"/>
      <c r="QMU872" s="39"/>
      <c r="QMV872" s="39"/>
      <c r="QMW872" s="39"/>
      <c r="QMX872" s="39"/>
      <c r="QMY872" s="39"/>
      <c r="QMZ872" s="39"/>
      <c r="QNA872" s="39"/>
      <c r="QNB872" s="39"/>
      <c r="QNC872" s="39"/>
      <c r="QND872" s="39"/>
      <c r="QNE872" s="39"/>
      <c r="QNF872" s="39"/>
      <c r="QNG872" s="39"/>
      <c r="QNH872" s="39"/>
      <c r="QNI872" s="39"/>
      <c r="QNJ872" s="39"/>
      <c r="QNK872" s="39"/>
      <c r="QNL872" s="39"/>
      <c r="QNM872" s="39"/>
      <c r="QNN872" s="39"/>
      <c r="QNO872" s="39"/>
      <c r="QNP872" s="39"/>
      <c r="QNQ872" s="39"/>
      <c r="QNR872" s="39"/>
      <c r="QNS872" s="39"/>
      <c r="QNT872" s="39"/>
      <c r="QNU872" s="39"/>
      <c r="QNV872" s="39"/>
      <c r="QNW872" s="39"/>
      <c r="QNX872" s="39"/>
      <c r="QNY872" s="39"/>
      <c r="QNZ872" s="39"/>
      <c r="QOA872" s="39"/>
      <c r="QOB872" s="39"/>
      <c r="QOC872" s="39"/>
      <c r="QOD872" s="39"/>
      <c r="QOE872" s="39"/>
      <c r="QOF872" s="39"/>
      <c r="QOG872" s="39"/>
      <c r="QOH872" s="39"/>
      <c r="QOI872" s="39"/>
      <c r="QOJ872" s="39"/>
      <c r="QOK872" s="39"/>
      <c r="QOL872" s="39"/>
      <c r="QOM872" s="39"/>
      <c r="QON872" s="39"/>
      <c r="QOO872" s="39"/>
      <c r="QOP872" s="39"/>
      <c r="QOQ872" s="39"/>
      <c r="QOR872" s="39"/>
      <c r="QOS872" s="39"/>
      <c r="QOT872" s="39"/>
      <c r="QOU872" s="39"/>
      <c r="QOV872" s="39"/>
      <c r="QOW872" s="39"/>
      <c r="QOX872" s="39"/>
      <c r="QOY872" s="39"/>
      <c r="QOZ872" s="39"/>
      <c r="QPA872" s="39"/>
      <c r="QPB872" s="39"/>
      <c r="QPC872" s="39"/>
      <c r="QPD872" s="39"/>
      <c r="QPE872" s="39"/>
      <c r="QPF872" s="39"/>
      <c r="QPG872" s="39"/>
      <c r="QPH872" s="39"/>
      <c r="QPI872" s="39"/>
      <c r="QPJ872" s="39"/>
      <c r="QPK872" s="39"/>
      <c r="QPL872" s="39"/>
      <c r="QPM872" s="39"/>
      <c r="QPN872" s="39"/>
      <c r="QPO872" s="39"/>
      <c r="QPP872" s="39"/>
      <c r="QPQ872" s="39"/>
      <c r="QPR872" s="39"/>
      <c r="QPS872" s="39"/>
      <c r="QPT872" s="39"/>
      <c r="QPU872" s="39"/>
      <c r="QPV872" s="39"/>
      <c r="QPW872" s="39"/>
      <c r="QPX872" s="39"/>
      <c r="QPY872" s="39"/>
      <c r="QPZ872" s="39"/>
      <c r="QQA872" s="39"/>
      <c r="QQB872" s="39"/>
      <c r="QQC872" s="39"/>
      <c r="QQD872" s="39"/>
      <c r="QQE872" s="39"/>
      <c r="QQF872" s="39"/>
      <c r="QQG872" s="39"/>
      <c r="QQH872" s="39"/>
      <c r="QQI872" s="39"/>
      <c r="QQJ872" s="39"/>
      <c r="QQK872" s="39"/>
      <c r="QQL872" s="39"/>
      <c r="QQM872" s="39"/>
      <c r="QQN872" s="39"/>
      <c r="QQO872" s="39"/>
      <c r="QQP872" s="39"/>
      <c r="QQQ872" s="39"/>
      <c r="QQR872" s="39"/>
      <c r="QQS872" s="39"/>
      <c r="QQT872" s="39"/>
      <c r="QQU872" s="39"/>
      <c r="QQV872" s="39"/>
      <c r="QQW872" s="39"/>
      <c r="QQX872" s="39"/>
      <c r="QQY872" s="39"/>
      <c r="QQZ872" s="39"/>
      <c r="QRA872" s="39"/>
      <c r="QRB872" s="39"/>
      <c r="QRC872" s="39"/>
      <c r="QRD872" s="39"/>
      <c r="QRE872" s="39"/>
      <c r="QRF872" s="39"/>
      <c r="QRG872" s="39"/>
      <c r="QRH872" s="39"/>
      <c r="QRI872" s="39"/>
      <c r="QRJ872" s="39"/>
      <c r="QRK872" s="39"/>
      <c r="QRL872" s="39"/>
      <c r="QRM872" s="39"/>
      <c r="QRN872" s="39"/>
      <c r="QRO872" s="39"/>
      <c r="QRP872" s="39"/>
      <c r="QRQ872" s="39"/>
      <c r="QRR872" s="39"/>
      <c r="QRS872" s="39"/>
      <c r="QRT872" s="39"/>
      <c r="QRU872" s="39"/>
      <c r="QRV872" s="39"/>
      <c r="QRW872" s="39"/>
      <c r="QRX872" s="39"/>
      <c r="QRY872" s="39"/>
      <c r="QRZ872" s="39"/>
      <c r="QSA872" s="39"/>
      <c r="QSB872" s="39"/>
      <c r="QSC872" s="39"/>
      <c r="QSD872" s="39"/>
      <c r="QSE872" s="39"/>
      <c r="QSF872" s="39"/>
      <c r="QSG872" s="39"/>
      <c r="QSH872" s="39"/>
      <c r="QSI872" s="39"/>
      <c r="QSJ872" s="39"/>
      <c r="QSK872" s="39"/>
      <c r="QSL872" s="39"/>
      <c r="QSM872" s="39"/>
      <c r="QSN872" s="39"/>
      <c r="QSO872" s="39"/>
      <c r="QSP872" s="39"/>
      <c r="QSQ872" s="39"/>
      <c r="QSR872" s="39"/>
      <c r="QSS872" s="39"/>
      <c r="QST872" s="39"/>
      <c r="QSU872" s="39"/>
      <c r="QSV872" s="39"/>
      <c r="QSW872" s="39"/>
      <c r="QSX872" s="39"/>
      <c r="QSY872" s="39"/>
      <c r="QSZ872" s="39"/>
      <c r="QTA872" s="39"/>
      <c r="QTB872" s="39"/>
      <c r="QTC872" s="39"/>
      <c r="QTD872" s="39"/>
      <c r="QTE872" s="39"/>
      <c r="QTF872" s="39"/>
      <c r="QTG872" s="39"/>
      <c r="QTH872" s="39"/>
      <c r="QTI872" s="39"/>
      <c r="QTJ872" s="39"/>
      <c r="QTK872" s="39"/>
      <c r="QTL872" s="39"/>
      <c r="QTM872" s="39"/>
      <c r="QTN872" s="39"/>
      <c r="QTO872" s="39"/>
      <c r="QTP872" s="39"/>
      <c r="QTQ872" s="39"/>
      <c r="QTR872" s="39"/>
      <c r="QTS872" s="39"/>
      <c r="QTT872" s="39"/>
      <c r="QTU872" s="39"/>
      <c r="QTV872" s="39"/>
      <c r="QTW872" s="39"/>
      <c r="QTX872" s="39"/>
      <c r="QTY872" s="39"/>
      <c r="QTZ872" s="39"/>
      <c r="QUA872" s="39"/>
      <c r="QUB872" s="39"/>
      <c r="QUC872" s="39"/>
      <c r="QUD872" s="39"/>
      <c r="QUE872" s="39"/>
      <c r="QUF872" s="39"/>
      <c r="QUG872" s="39"/>
      <c r="QUH872" s="39"/>
      <c r="QUI872" s="39"/>
      <c r="QUJ872" s="39"/>
      <c r="QUK872" s="39"/>
      <c r="QUL872" s="39"/>
      <c r="QUM872" s="39"/>
      <c r="QUN872" s="39"/>
      <c r="QUO872" s="39"/>
      <c r="QUP872" s="39"/>
      <c r="QUQ872" s="39"/>
      <c r="QUR872" s="39"/>
      <c r="QUS872" s="39"/>
      <c r="QUT872" s="39"/>
      <c r="QUU872" s="39"/>
      <c r="QUV872" s="39"/>
      <c r="QUW872" s="39"/>
      <c r="QUX872" s="39"/>
      <c r="QUY872" s="39"/>
      <c r="QUZ872" s="39"/>
      <c r="QVA872" s="39"/>
      <c r="QVB872" s="39"/>
      <c r="QVC872" s="39"/>
      <c r="QVD872" s="39"/>
      <c r="QVE872" s="39"/>
      <c r="QVF872" s="39"/>
      <c r="QVG872" s="39"/>
      <c r="QVH872" s="39"/>
      <c r="QVI872" s="39"/>
      <c r="QVJ872" s="39"/>
      <c r="QVK872" s="39"/>
      <c r="QVL872" s="39"/>
      <c r="QVM872" s="39"/>
      <c r="QVN872" s="39"/>
      <c r="QVO872" s="39"/>
      <c r="QVP872" s="39"/>
      <c r="QVQ872" s="39"/>
      <c r="QVR872" s="39"/>
      <c r="QVS872" s="39"/>
      <c r="QVT872" s="39"/>
      <c r="QVU872" s="39"/>
      <c r="QVV872" s="39"/>
      <c r="QVW872" s="39"/>
      <c r="QVX872" s="39"/>
      <c r="QVY872" s="39"/>
      <c r="QVZ872" s="39"/>
      <c r="QWA872" s="39"/>
      <c r="QWB872" s="39"/>
      <c r="QWC872" s="39"/>
      <c r="QWD872" s="39"/>
      <c r="QWE872" s="39"/>
      <c r="QWF872" s="39"/>
      <c r="QWG872" s="39"/>
      <c r="QWH872" s="39"/>
      <c r="QWI872" s="39"/>
      <c r="QWJ872" s="39"/>
      <c r="QWK872" s="39"/>
      <c r="QWL872" s="39"/>
      <c r="QWM872" s="39"/>
      <c r="QWN872" s="39"/>
      <c r="QWO872" s="39"/>
      <c r="QWP872" s="39"/>
      <c r="QWQ872" s="39"/>
      <c r="QWR872" s="39"/>
      <c r="QWS872" s="39"/>
      <c r="QWT872" s="39"/>
      <c r="QWU872" s="39"/>
      <c r="QWV872" s="39"/>
      <c r="QWW872" s="39"/>
      <c r="QWX872" s="39"/>
      <c r="QWY872" s="39"/>
      <c r="QWZ872" s="39"/>
      <c r="QXA872" s="39"/>
      <c r="QXB872" s="39"/>
      <c r="QXC872" s="39"/>
      <c r="QXD872" s="39"/>
      <c r="QXE872" s="39"/>
      <c r="QXF872" s="39"/>
      <c r="QXG872" s="39"/>
      <c r="QXH872" s="39"/>
      <c r="QXI872" s="39"/>
      <c r="QXJ872" s="39"/>
      <c r="QXK872" s="39"/>
      <c r="QXL872" s="39"/>
      <c r="QXM872" s="39"/>
      <c r="QXN872" s="39"/>
      <c r="QXO872" s="39"/>
      <c r="QXP872" s="39"/>
      <c r="QXQ872" s="39"/>
      <c r="QXR872" s="39"/>
      <c r="QXS872" s="39"/>
      <c r="QXT872" s="39"/>
      <c r="QXU872" s="39"/>
      <c r="QXV872" s="39"/>
      <c r="QXW872" s="39"/>
      <c r="QXX872" s="39"/>
      <c r="QXY872" s="39"/>
      <c r="QXZ872" s="39"/>
      <c r="QYA872" s="39"/>
      <c r="QYB872" s="39"/>
      <c r="QYC872" s="39"/>
      <c r="QYD872" s="39"/>
      <c r="QYE872" s="39"/>
      <c r="QYF872" s="39"/>
      <c r="QYG872" s="39"/>
      <c r="QYH872" s="39"/>
      <c r="QYI872" s="39"/>
      <c r="QYJ872" s="39"/>
      <c r="QYK872" s="39"/>
      <c r="QYL872" s="39"/>
      <c r="QYM872" s="39"/>
      <c r="QYN872" s="39"/>
      <c r="QYO872" s="39"/>
      <c r="QYP872" s="39"/>
      <c r="QYQ872" s="39"/>
      <c r="QYR872" s="39"/>
      <c r="QYS872" s="39"/>
      <c r="QYT872" s="39"/>
      <c r="QYU872" s="39"/>
      <c r="QYV872" s="39"/>
      <c r="QYW872" s="39"/>
      <c r="QYX872" s="39"/>
      <c r="QYY872" s="39"/>
      <c r="QYZ872" s="39"/>
      <c r="QZA872" s="39"/>
      <c r="QZB872" s="39"/>
      <c r="QZC872" s="39"/>
      <c r="QZD872" s="39"/>
      <c r="QZE872" s="39"/>
      <c r="QZF872" s="39"/>
      <c r="QZG872" s="39"/>
      <c r="QZH872" s="39"/>
      <c r="QZI872" s="39"/>
      <c r="QZJ872" s="39"/>
      <c r="QZK872" s="39"/>
      <c r="QZL872" s="39"/>
      <c r="QZM872" s="39"/>
      <c r="QZN872" s="39"/>
      <c r="QZO872" s="39"/>
      <c r="QZP872" s="39"/>
      <c r="QZQ872" s="39"/>
      <c r="QZR872" s="39"/>
      <c r="QZS872" s="39"/>
      <c r="QZT872" s="39"/>
      <c r="QZU872" s="39"/>
      <c r="QZV872" s="39"/>
      <c r="QZW872" s="39"/>
      <c r="QZX872" s="39"/>
      <c r="QZY872" s="39"/>
      <c r="QZZ872" s="39"/>
      <c r="RAA872" s="39"/>
      <c r="RAB872" s="39"/>
      <c r="RAC872" s="39"/>
      <c r="RAD872" s="39"/>
      <c r="RAE872" s="39"/>
      <c r="RAF872" s="39"/>
      <c r="RAG872" s="39"/>
      <c r="RAH872" s="39"/>
      <c r="RAI872" s="39"/>
      <c r="RAJ872" s="39"/>
      <c r="RAK872" s="39"/>
      <c r="RAL872" s="39"/>
      <c r="RAM872" s="39"/>
      <c r="RAN872" s="39"/>
      <c r="RAO872" s="39"/>
      <c r="RAP872" s="39"/>
      <c r="RAQ872" s="39"/>
      <c r="RAR872" s="39"/>
      <c r="RAS872" s="39"/>
      <c r="RAT872" s="39"/>
      <c r="RAU872" s="39"/>
      <c r="RAV872" s="39"/>
      <c r="RAW872" s="39"/>
      <c r="RAX872" s="39"/>
      <c r="RAY872" s="39"/>
      <c r="RAZ872" s="39"/>
      <c r="RBA872" s="39"/>
      <c r="RBB872" s="39"/>
      <c r="RBC872" s="39"/>
      <c r="RBD872" s="39"/>
      <c r="RBE872" s="39"/>
      <c r="RBF872" s="39"/>
      <c r="RBG872" s="39"/>
      <c r="RBH872" s="39"/>
      <c r="RBI872" s="39"/>
      <c r="RBJ872" s="39"/>
      <c r="RBK872" s="39"/>
      <c r="RBL872" s="39"/>
      <c r="RBM872" s="39"/>
      <c r="RBN872" s="39"/>
      <c r="RBO872" s="39"/>
      <c r="RBP872" s="39"/>
      <c r="RBQ872" s="39"/>
      <c r="RBR872" s="39"/>
      <c r="RBS872" s="39"/>
      <c r="RBT872" s="39"/>
      <c r="RBU872" s="39"/>
      <c r="RBV872" s="39"/>
      <c r="RBW872" s="39"/>
      <c r="RBX872" s="39"/>
      <c r="RBY872" s="39"/>
      <c r="RBZ872" s="39"/>
      <c r="RCA872" s="39"/>
      <c r="RCB872" s="39"/>
      <c r="RCC872" s="39"/>
      <c r="RCD872" s="39"/>
      <c r="RCE872" s="39"/>
      <c r="RCF872" s="39"/>
      <c r="RCG872" s="39"/>
      <c r="RCH872" s="39"/>
      <c r="RCI872" s="39"/>
      <c r="RCJ872" s="39"/>
      <c r="RCK872" s="39"/>
      <c r="RCL872" s="39"/>
      <c r="RCM872" s="39"/>
      <c r="RCN872" s="39"/>
      <c r="RCO872" s="39"/>
      <c r="RCP872" s="39"/>
      <c r="RCQ872" s="39"/>
      <c r="RCR872" s="39"/>
      <c r="RCS872" s="39"/>
      <c r="RCT872" s="39"/>
      <c r="RCU872" s="39"/>
      <c r="RCV872" s="39"/>
      <c r="RCW872" s="39"/>
      <c r="RCX872" s="39"/>
      <c r="RCY872" s="39"/>
      <c r="RCZ872" s="39"/>
      <c r="RDA872" s="39"/>
      <c r="RDB872" s="39"/>
      <c r="RDC872" s="39"/>
      <c r="RDD872" s="39"/>
      <c r="RDE872" s="39"/>
      <c r="RDF872" s="39"/>
      <c r="RDG872" s="39"/>
      <c r="RDH872" s="39"/>
      <c r="RDI872" s="39"/>
      <c r="RDJ872" s="39"/>
      <c r="RDK872" s="39"/>
      <c r="RDL872" s="39"/>
      <c r="RDM872" s="39"/>
      <c r="RDN872" s="39"/>
      <c r="RDO872" s="39"/>
      <c r="RDP872" s="39"/>
      <c r="RDQ872" s="39"/>
      <c r="RDR872" s="39"/>
      <c r="RDS872" s="39"/>
      <c r="RDT872" s="39"/>
      <c r="RDU872" s="39"/>
      <c r="RDV872" s="39"/>
      <c r="RDW872" s="39"/>
      <c r="RDX872" s="39"/>
      <c r="RDY872" s="39"/>
      <c r="RDZ872" s="39"/>
      <c r="REA872" s="39"/>
      <c r="REB872" s="39"/>
      <c r="REC872" s="39"/>
      <c r="RED872" s="39"/>
      <c r="REE872" s="39"/>
      <c r="REF872" s="39"/>
      <c r="REG872" s="39"/>
      <c r="REH872" s="39"/>
      <c r="REI872" s="39"/>
      <c r="REJ872" s="39"/>
      <c r="REK872" s="39"/>
      <c r="REL872" s="39"/>
      <c r="REM872" s="39"/>
      <c r="REN872" s="39"/>
      <c r="REO872" s="39"/>
      <c r="REP872" s="39"/>
      <c r="REQ872" s="39"/>
      <c r="RER872" s="39"/>
      <c r="RES872" s="39"/>
      <c r="RET872" s="39"/>
      <c r="REU872" s="39"/>
      <c r="REV872" s="39"/>
      <c r="REW872" s="39"/>
      <c r="REX872" s="39"/>
      <c r="REY872" s="39"/>
      <c r="REZ872" s="39"/>
      <c r="RFA872" s="39"/>
      <c r="RFB872" s="39"/>
      <c r="RFC872" s="39"/>
      <c r="RFD872" s="39"/>
      <c r="RFE872" s="39"/>
      <c r="RFF872" s="39"/>
      <c r="RFG872" s="39"/>
      <c r="RFH872" s="39"/>
      <c r="RFI872" s="39"/>
      <c r="RFJ872" s="39"/>
      <c r="RFK872" s="39"/>
      <c r="RFL872" s="39"/>
      <c r="RFM872" s="39"/>
      <c r="RFN872" s="39"/>
      <c r="RFO872" s="39"/>
      <c r="RFP872" s="39"/>
      <c r="RFQ872" s="39"/>
      <c r="RFR872" s="39"/>
      <c r="RFS872" s="39"/>
      <c r="RFT872" s="39"/>
      <c r="RFU872" s="39"/>
      <c r="RFV872" s="39"/>
      <c r="RFW872" s="39"/>
      <c r="RFX872" s="39"/>
      <c r="RFY872" s="39"/>
      <c r="RFZ872" s="39"/>
      <c r="RGA872" s="39"/>
      <c r="RGB872" s="39"/>
      <c r="RGC872" s="39"/>
      <c r="RGD872" s="39"/>
      <c r="RGE872" s="39"/>
      <c r="RGF872" s="39"/>
      <c r="RGG872" s="39"/>
      <c r="RGH872" s="39"/>
      <c r="RGI872" s="39"/>
      <c r="RGJ872" s="39"/>
      <c r="RGK872" s="39"/>
      <c r="RGL872" s="39"/>
      <c r="RGM872" s="39"/>
      <c r="RGN872" s="39"/>
      <c r="RGO872" s="39"/>
      <c r="RGP872" s="39"/>
      <c r="RGQ872" s="39"/>
      <c r="RGR872" s="39"/>
      <c r="RGS872" s="39"/>
      <c r="RGT872" s="39"/>
      <c r="RGU872" s="39"/>
      <c r="RGV872" s="39"/>
      <c r="RGW872" s="39"/>
      <c r="RGX872" s="39"/>
      <c r="RGY872" s="39"/>
      <c r="RGZ872" s="39"/>
      <c r="RHA872" s="39"/>
      <c r="RHB872" s="39"/>
      <c r="RHC872" s="39"/>
      <c r="RHD872" s="39"/>
      <c r="RHE872" s="39"/>
      <c r="RHF872" s="39"/>
      <c r="RHG872" s="39"/>
      <c r="RHH872" s="39"/>
      <c r="RHI872" s="39"/>
      <c r="RHJ872" s="39"/>
      <c r="RHK872" s="39"/>
      <c r="RHL872" s="39"/>
      <c r="RHM872" s="39"/>
      <c r="RHN872" s="39"/>
      <c r="RHO872" s="39"/>
      <c r="RHP872" s="39"/>
      <c r="RHQ872" s="39"/>
      <c r="RHR872" s="39"/>
      <c r="RHS872" s="39"/>
      <c r="RHT872" s="39"/>
      <c r="RHU872" s="39"/>
      <c r="RHV872" s="39"/>
      <c r="RHW872" s="39"/>
      <c r="RHX872" s="39"/>
      <c r="RHY872" s="39"/>
      <c r="RHZ872" s="39"/>
      <c r="RIA872" s="39"/>
      <c r="RIB872" s="39"/>
      <c r="RIC872" s="39"/>
      <c r="RID872" s="39"/>
      <c r="RIE872" s="39"/>
      <c r="RIF872" s="39"/>
      <c r="RIG872" s="39"/>
      <c r="RIH872" s="39"/>
      <c r="RII872" s="39"/>
      <c r="RIJ872" s="39"/>
      <c r="RIK872" s="39"/>
      <c r="RIL872" s="39"/>
      <c r="RIM872" s="39"/>
      <c r="RIN872" s="39"/>
      <c r="RIO872" s="39"/>
      <c r="RIP872" s="39"/>
      <c r="RIQ872" s="39"/>
      <c r="RIR872" s="39"/>
      <c r="RIS872" s="39"/>
      <c r="RIT872" s="39"/>
      <c r="RIU872" s="39"/>
      <c r="RIV872" s="39"/>
      <c r="RIW872" s="39"/>
      <c r="RIX872" s="39"/>
      <c r="RIY872" s="39"/>
      <c r="RIZ872" s="39"/>
      <c r="RJA872" s="39"/>
      <c r="RJB872" s="39"/>
      <c r="RJC872" s="39"/>
      <c r="RJD872" s="39"/>
      <c r="RJE872" s="39"/>
      <c r="RJF872" s="39"/>
      <c r="RJG872" s="39"/>
      <c r="RJH872" s="39"/>
      <c r="RJI872" s="39"/>
      <c r="RJJ872" s="39"/>
      <c r="RJK872" s="39"/>
      <c r="RJL872" s="39"/>
      <c r="RJM872" s="39"/>
      <c r="RJN872" s="39"/>
      <c r="RJO872" s="39"/>
      <c r="RJP872" s="39"/>
      <c r="RJQ872" s="39"/>
      <c r="RJR872" s="39"/>
      <c r="RJS872" s="39"/>
      <c r="RJT872" s="39"/>
      <c r="RJU872" s="39"/>
      <c r="RJV872" s="39"/>
      <c r="RJW872" s="39"/>
      <c r="RJX872" s="39"/>
      <c r="RJY872" s="39"/>
      <c r="RJZ872" s="39"/>
      <c r="RKA872" s="39"/>
      <c r="RKB872" s="39"/>
      <c r="RKC872" s="39"/>
      <c r="RKD872" s="39"/>
      <c r="RKE872" s="39"/>
      <c r="RKF872" s="39"/>
      <c r="RKG872" s="39"/>
      <c r="RKH872" s="39"/>
      <c r="RKI872" s="39"/>
      <c r="RKJ872" s="39"/>
      <c r="RKK872" s="39"/>
      <c r="RKL872" s="39"/>
      <c r="RKM872" s="39"/>
      <c r="RKN872" s="39"/>
      <c r="RKO872" s="39"/>
      <c r="RKP872" s="39"/>
      <c r="RKQ872" s="39"/>
      <c r="RKR872" s="39"/>
      <c r="RKS872" s="39"/>
      <c r="RKT872" s="39"/>
      <c r="RKU872" s="39"/>
      <c r="RKV872" s="39"/>
      <c r="RKW872" s="39"/>
      <c r="RKX872" s="39"/>
      <c r="RKY872" s="39"/>
      <c r="RKZ872" s="39"/>
      <c r="RLA872" s="39"/>
      <c r="RLB872" s="39"/>
      <c r="RLC872" s="39"/>
      <c r="RLD872" s="39"/>
      <c r="RLE872" s="39"/>
      <c r="RLF872" s="39"/>
      <c r="RLG872" s="39"/>
      <c r="RLH872" s="39"/>
      <c r="RLI872" s="39"/>
      <c r="RLJ872" s="39"/>
      <c r="RLK872" s="39"/>
      <c r="RLL872" s="39"/>
      <c r="RLM872" s="39"/>
      <c r="RLN872" s="39"/>
      <c r="RLO872" s="39"/>
      <c r="RLP872" s="39"/>
      <c r="RLQ872" s="39"/>
      <c r="RLR872" s="39"/>
      <c r="RLS872" s="39"/>
      <c r="RLT872" s="39"/>
      <c r="RLU872" s="39"/>
      <c r="RLV872" s="39"/>
      <c r="RLW872" s="39"/>
      <c r="RLX872" s="39"/>
      <c r="RLY872" s="39"/>
      <c r="RLZ872" s="39"/>
      <c r="RMA872" s="39"/>
      <c r="RMB872" s="39"/>
      <c r="RMC872" s="39"/>
      <c r="RMD872" s="39"/>
      <c r="RME872" s="39"/>
      <c r="RMF872" s="39"/>
      <c r="RMG872" s="39"/>
      <c r="RMH872" s="39"/>
      <c r="RMI872" s="39"/>
      <c r="RMJ872" s="39"/>
      <c r="RMK872" s="39"/>
      <c r="RML872" s="39"/>
      <c r="RMM872" s="39"/>
      <c r="RMN872" s="39"/>
      <c r="RMO872" s="39"/>
      <c r="RMP872" s="39"/>
      <c r="RMQ872" s="39"/>
      <c r="RMR872" s="39"/>
      <c r="RMS872" s="39"/>
      <c r="RMT872" s="39"/>
      <c r="RMU872" s="39"/>
      <c r="RMV872" s="39"/>
      <c r="RMW872" s="39"/>
      <c r="RMX872" s="39"/>
      <c r="RMY872" s="39"/>
      <c r="RMZ872" s="39"/>
      <c r="RNA872" s="39"/>
      <c r="RNB872" s="39"/>
      <c r="RNC872" s="39"/>
      <c r="RND872" s="39"/>
      <c r="RNE872" s="39"/>
      <c r="RNF872" s="39"/>
      <c r="RNG872" s="39"/>
      <c r="RNH872" s="39"/>
      <c r="RNI872" s="39"/>
      <c r="RNJ872" s="39"/>
      <c r="RNK872" s="39"/>
      <c r="RNL872" s="39"/>
      <c r="RNM872" s="39"/>
      <c r="RNN872" s="39"/>
      <c r="RNO872" s="39"/>
      <c r="RNP872" s="39"/>
      <c r="RNQ872" s="39"/>
      <c r="RNR872" s="39"/>
      <c r="RNS872" s="39"/>
      <c r="RNT872" s="39"/>
      <c r="RNU872" s="39"/>
      <c r="RNV872" s="39"/>
      <c r="RNW872" s="39"/>
      <c r="RNX872" s="39"/>
      <c r="RNY872" s="39"/>
      <c r="RNZ872" s="39"/>
      <c r="ROA872" s="39"/>
      <c r="ROB872" s="39"/>
      <c r="ROC872" s="39"/>
      <c r="ROD872" s="39"/>
      <c r="ROE872" s="39"/>
      <c r="ROF872" s="39"/>
      <c r="ROG872" s="39"/>
      <c r="ROH872" s="39"/>
      <c r="ROI872" s="39"/>
      <c r="ROJ872" s="39"/>
      <c r="ROK872" s="39"/>
      <c r="ROL872" s="39"/>
      <c r="ROM872" s="39"/>
      <c r="RON872" s="39"/>
      <c r="ROO872" s="39"/>
      <c r="ROP872" s="39"/>
      <c r="ROQ872" s="39"/>
      <c r="ROR872" s="39"/>
      <c r="ROS872" s="39"/>
      <c r="ROT872" s="39"/>
      <c r="ROU872" s="39"/>
      <c r="ROV872" s="39"/>
      <c r="ROW872" s="39"/>
      <c r="ROX872" s="39"/>
      <c r="ROY872" s="39"/>
      <c r="ROZ872" s="39"/>
      <c r="RPA872" s="39"/>
      <c r="RPB872" s="39"/>
      <c r="RPC872" s="39"/>
      <c r="RPD872" s="39"/>
      <c r="RPE872" s="39"/>
      <c r="RPF872" s="39"/>
      <c r="RPG872" s="39"/>
      <c r="RPH872" s="39"/>
      <c r="RPI872" s="39"/>
      <c r="RPJ872" s="39"/>
      <c r="RPK872" s="39"/>
      <c r="RPL872" s="39"/>
      <c r="RPM872" s="39"/>
      <c r="RPN872" s="39"/>
      <c r="RPO872" s="39"/>
      <c r="RPP872" s="39"/>
      <c r="RPQ872" s="39"/>
      <c r="RPR872" s="39"/>
      <c r="RPS872" s="39"/>
      <c r="RPT872" s="39"/>
      <c r="RPU872" s="39"/>
      <c r="RPV872" s="39"/>
      <c r="RPW872" s="39"/>
      <c r="RPX872" s="39"/>
      <c r="RPY872" s="39"/>
      <c r="RPZ872" s="39"/>
      <c r="RQA872" s="39"/>
      <c r="RQB872" s="39"/>
      <c r="RQC872" s="39"/>
      <c r="RQD872" s="39"/>
      <c r="RQE872" s="39"/>
      <c r="RQF872" s="39"/>
      <c r="RQG872" s="39"/>
      <c r="RQH872" s="39"/>
      <c r="RQI872" s="39"/>
      <c r="RQJ872" s="39"/>
      <c r="RQK872" s="39"/>
      <c r="RQL872" s="39"/>
      <c r="RQM872" s="39"/>
      <c r="RQN872" s="39"/>
      <c r="RQO872" s="39"/>
      <c r="RQP872" s="39"/>
      <c r="RQQ872" s="39"/>
      <c r="RQR872" s="39"/>
      <c r="RQS872" s="39"/>
      <c r="RQT872" s="39"/>
      <c r="RQU872" s="39"/>
      <c r="RQV872" s="39"/>
      <c r="RQW872" s="39"/>
      <c r="RQX872" s="39"/>
      <c r="RQY872" s="39"/>
      <c r="RQZ872" s="39"/>
      <c r="RRA872" s="39"/>
      <c r="RRB872" s="39"/>
      <c r="RRC872" s="39"/>
      <c r="RRD872" s="39"/>
      <c r="RRE872" s="39"/>
      <c r="RRF872" s="39"/>
      <c r="RRG872" s="39"/>
      <c r="RRH872" s="39"/>
      <c r="RRI872" s="39"/>
      <c r="RRJ872" s="39"/>
      <c r="RRK872" s="39"/>
      <c r="RRL872" s="39"/>
      <c r="RRM872" s="39"/>
      <c r="RRN872" s="39"/>
      <c r="RRO872" s="39"/>
      <c r="RRP872" s="39"/>
      <c r="RRQ872" s="39"/>
      <c r="RRR872" s="39"/>
      <c r="RRS872" s="39"/>
      <c r="RRT872" s="39"/>
      <c r="RRU872" s="39"/>
      <c r="RRV872" s="39"/>
      <c r="RRW872" s="39"/>
      <c r="RRX872" s="39"/>
      <c r="RRY872" s="39"/>
      <c r="RRZ872" s="39"/>
      <c r="RSA872" s="39"/>
      <c r="RSB872" s="39"/>
      <c r="RSC872" s="39"/>
      <c r="RSD872" s="39"/>
      <c r="RSE872" s="39"/>
      <c r="RSF872" s="39"/>
      <c r="RSG872" s="39"/>
      <c r="RSH872" s="39"/>
      <c r="RSI872" s="39"/>
      <c r="RSJ872" s="39"/>
      <c r="RSK872" s="39"/>
      <c r="RSL872" s="39"/>
      <c r="RSM872" s="39"/>
      <c r="RSN872" s="39"/>
      <c r="RSO872" s="39"/>
      <c r="RSP872" s="39"/>
      <c r="RSQ872" s="39"/>
      <c r="RSR872" s="39"/>
      <c r="RSS872" s="39"/>
      <c r="RST872" s="39"/>
      <c r="RSU872" s="39"/>
      <c r="RSV872" s="39"/>
      <c r="RSW872" s="39"/>
      <c r="RSX872" s="39"/>
      <c r="RSY872" s="39"/>
      <c r="RSZ872" s="39"/>
      <c r="RTA872" s="39"/>
      <c r="RTB872" s="39"/>
      <c r="RTC872" s="39"/>
      <c r="RTD872" s="39"/>
      <c r="RTE872" s="39"/>
      <c r="RTF872" s="39"/>
      <c r="RTG872" s="39"/>
      <c r="RTH872" s="39"/>
      <c r="RTI872" s="39"/>
      <c r="RTJ872" s="39"/>
      <c r="RTK872" s="39"/>
      <c r="RTL872" s="39"/>
      <c r="RTM872" s="39"/>
      <c r="RTN872" s="39"/>
      <c r="RTO872" s="39"/>
      <c r="RTP872" s="39"/>
      <c r="RTQ872" s="39"/>
      <c r="RTR872" s="39"/>
      <c r="RTS872" s="39"/>
      <c r="RTT872" s="39"/>
      <c r="RTU872" s="39"/>
      <c r="RTV872" s="39"/>
      <c r="RTW872" s="39"/>
      <c r="RTX872" s="39"/>
      <c r="RTY872" s="39"/>
      <c r="RTZ872" s="39"/>
      <c r="RUA872" s="39"/>
      <c r="RUB872" s="39"/>
      <c r="RUC872" s="39"/>
      <c r="RUD872" s="39"/>
      <c r="RUE872" s="39"/>
      <c r="RUF872" s="39"/>
      <c r="RUG872" s="39"/>
      <c r="RUH872" s="39"/>
      <c r="RUI872" s="39"/>
      <c r="RUJ872" s="39"/>
      <c r="RUK872" s="39"/>
      <c r="RUL872" s="39"/>
      <c r="RUM872" s="39"/>
      <c r="RUN872" s="39"/>
      <c r="RUO872" s="39"/>
      <c r="RUP872" s="39"/>
      <c r="RUQ872" s="39"/>
      <c r="RUR872" s="39"/>
      <c r="RUS872" s="39"/>
      <c r="RUT872" s="39"/>
      <c r="RUU872" s="39"/>
      <c r="RUV872" s="39"/>
      <c r="RUW872" s="39"/>
      <c r="RUX872" s="39"/>
      <c r="RUY872" s="39"/>
      <c r="RUZ872" s="39"/>
      <c r="RVA872" s="39"/>
      <c r="RVB872" s="39"/>
      <c r="RVC872" s="39"/>
      <c r="RVD872" s="39"/>
      <c r="RVE872" s="39"/>
      <c r="RVF872" s="39"/>
      <c r="RVG872" s="39"/>
      <c r="RVH872" s="39"/>
      <c r="RVI872" s="39"/>
      <c r="RVJ872" s="39"/>
      <c r="RVK872" s="39"/>
      <c r="RVL872" s="39"/>
      <c r="RVM872" s="39"/>
      <c r="RVN872" s="39"/>
      <c r="RVO872" s="39"/>
      <c r="RVP872" s="39"/>
      <c r="RVQ872" s="39"/>
      <c r="RVR872" s="39"/>
      <c r="RVS872" s="39"/>
      <c r="RVT872" s="39"/>
      <c r="RVU872" s="39"/>
      <c r="RVV872" s="39"/>
      <c r="RVW872" s="39"/>
      <c r="RVX872" s="39"/>
      <c r="RVY872" s="39"/>
      <c r="RVZ872" s="39"/>
      <c r="RWA872" s="39"/>
      <c r="RWB872" s="39"/>
      <c r="RWC872" s="39"/>
      <c r="RWD872" s="39"/>
      <c r="RWE872" s="39"/>
      <c r="RWF872" s="39"/>
      <c r="RWG872" s="39"/>
      <c r="RWH872" s="39"/>
      <c r="RWI872" s="39"/>
      <c r="RWJ872" s="39"/>
      <c r="RWK872" s="39"/>
      <c r="RWL872" s="39"/>
      <c r="RWM872" s="39"/>
      <c r="RWN872" s="39"/>
      <c r="RWO872" s="39"/>
      <c r="RWP872" s="39"/>
      <c r="RWQ872" s="39"/>
      <c r="RWR872" s="39"/>
      <c r="RWS872" s="39"/>
      <c r="RWT872" s="39"/>
      <c r="RWU872" s="39"/>
      <c r="RWV872" s="39"/>
      <c r="RWW872" s="39"/>
      <c r="RWX872" s="39"/>
      <c r="RWY872" s="39"/>
      <c r="RWZ872" s="39"/>
      <c r="RXA872" s="39"/>
      <c r="RXB872" s="39"/>
      <c r="RXC872" s="39"/>
      <c r="RXD872" s="39"/>
      <c r="RXE872" s="39"/>
      <c r="RXF872" s="39"/>
      <c r="RXG872" s="39"/>
      <c r="RXH872" s="39"/>
      <c r="RXI872" s="39"/>
      <c r="RXJ872" s="39"/>
      <c r="RXK872" s="39"/>
      <c r="RXL872" s="39"/>
      <c r="RXM872" s="39"/>
      <c r="RXN872" s="39"/>
      <c r="RXO872" s="39"/>
      <c r="RXP872" s="39"/>
      <c r="RXQ872" s="39"/>
      <c r="RXR872" s="39"/>
      <c r="RXS872" s="39"/>
      <c r="RXT872" s="39"/>
      <c r="RXU872" s="39"/>
      <c r="RXV872" s="39"/>
      <c r="RXW872" s="39"/>
      <c r="RXX872" s="39"/>
      <c r="RXY872" s="39"/>
      <c r="RXZ872" s="39"/>
      <c r="RYA872" s="39"/>
      <c r="RYB872" s="39"/>
      <c r="RYC872" s="39"/>
      <c r="RYD872" s="39"/>
      <c r="RYE872" s="39"/>
      <c r="RYF872" s="39"/>
      <c r="RYG872" s="39"/>
      <c r="RYH872" s="39"/>
      <c r="RYI872" s="39"/>
      <c r="RYJ872" s="39"/>
      <c r="RYK872" s="39"/>
      <c r="RYL872" s="39"/>
      <c r="RYM872" s="39"/>
      <c r="RYN872" s="39"/>
      <c r="RYO872" s="39"/>
      <c r="RYP872" s="39"/>
      <c r="RYQ872" s="39"/>
      <c r="RYR872" s="39"/>
      <c r="RYS872" s="39"/>
      <c r="RYT872" s="39"/>
      <c r="RYU872" s="39"/>
      <c r="RYV872" s="39"/>
      <c r="RYW872" s="39"/>
      <c r="RYX872" s="39"/>
      <c r="RYY872" s="39"/>
      <c r="RYZ872" s="39"/>
      <c r="RZA872" s="39"/>
      <c r="RZB872" s="39"/>
      <c r="RZC872" s="39"/>
      <c r="RZD872" s="39"/>
      <c r="RZE872" s="39"/>
      <c r="RZF872" s="39"/>
      <c r="RZG872" s="39"/>
      <c r="RZH872" s="39"/>
      <c r="RZI872" s="39"/>
      <c r="RZJ872" s="39"/>
      <c r="RZK872" s="39"/>
      <c r="RZL872" s="39"/>
      <c r="RZM872" s="39"/>
      <c r="RZN872" s="39"/>
      <c r="RZO872" s="39"/>
      <c r="RZP872" s="39"/>
      <c r="RZQ872" s="39"/>
      <c r="RZR872" s="39"/>
      <c r="RZS872" s="39"/>
      <c r="RZT872" s="39"/>
      <c r="RZU872" s="39"/>
      <c r="RZV872" s="39"/>
      <c r="RZW872" s="39"/>
      <c r="RZX872" s="39"/>
      <c r="RZY872" s="39"/>
      <c r="RZZ872" s="39"/>
      <c r="SAA872" s="39"/>
      <c r="SAB872" s="39"/>
      <c r="SAC872" s="39"/>
      <c r="SAD872" s="39"/>
      <c r="SAE872" s="39"/>
      <c r="SAF872" s="39"/>
      <c r="SAG872" s="39"/>
      <c r="SAH872" s="39"/>
      <c r="SAI872" s="39"/>
      <c r="SAJ872" s="39"/>
      <c r="SAK872" s="39"/>
      <c r="SAL872" s="39"/>
      <c r="SAM872" s="39"/>
      <c r="SAN872" s="39"/>
      <c r="SAO872" s="39"/>
      <c r="SAP872" s="39"/>
      <c r="SAQ872" s="39"/>
      <c r="SAR872" s="39"/>
      <c r="SAS872" s="39"/>
      <c r="SAT872" s="39"/>
      <c r="SAU872" s="39"/>
      <c r="SAV872" s="39"/>
      <c r="SAW872" s="39"/>
      <c r="SAX872" s="39"/>
      <c r="SAY872" s="39"/>
      <c r="SAZ872" s="39"/>
      <c r="SBA872" s="39"/>
      <c r="SBB872" s="39"/>
      <c r="SBC872" s="39"/>
      <c r="SBD872" s="39"/>
      <c r="SBE872" s="39"/>
      <c r="SBF872" s="39"/>
      <c r="SBG872" s="39"/>
      <c r="SBH872" s="39"/>
      <c r="SBI872" s="39"/>
      <c r="SBJ872" s="39"/>
      <c r="SBK872" s="39"/>
      <c r="SBL872" s="39"/>
      <c r="SBM872" s="39"/>
      <c r="SBN872" s="39"/>
      <c r="SBO872" s="39"/>
      <c r="SBP872" s="39"/>
      <c r="SBQ872" s="39"/>
      <c r="SBR872" s="39"/>
      <c r="SBS872" s="39"/>
      <c r="SBT872" s="39"/>
      <c r="SBU872" s="39"/>
      <c r="SBV872" s="39"/>
      <c r="SBW872" s="39"/>
      <c r="SBX872" s="39"/>
      <c r="SBY872" s="39"/>
      <c r="SBZ872" s="39"/>
      <c r="SCA872" s="39"/>
      <c r="SCB872" s="39"/>
      <c r="SCC872" s="39"/>
      <c r="SCD872" s="39"/>
      <c r="SCE872" s="39"/>
      <c r="SCF872" s="39"/>
      <c r="SCG872" s="39"/>
      <c r="SCH872" s="39"/>
      <c r="SCI872" s="39"/>
      <c r="SCJ872" s="39"/>
      <c r="SCK872" s="39"/>
      <c r="SCL872" s="39"/>
      <c r="SCM872" s="39"/>
      <c r="SCN872" s="39"/>
      <c r="SCO872" s="39"/>
      <c r="SCP872" s="39"/>
      <c r="SCQ872" s="39"/>
      <c r="SCR872" s="39"/>
      <c r="SCS872" s="39"/>
      <c r="SCT872" s="39"/>
      <c r="SCU872" s="39"/>
      <c r="SCV872" s="39"/>
      <c r="SCW872" s="39"/>
      <c r="SCX872" s="39"/>
      <c r="SCY872" s="39"/>
      <c r="SCZ872" s="39"/>
      <c r="SDA872" s="39"/>
      <c r="SDB872" s="39"/>
      <c r="SDC872" s="39"/>
      <c r="SDD872" s="39"/>
      <c r="SDE872" s="39"/>
      <c r="SDF872" s="39"/>
      <c r="SDG872" s="39"/>
      <c r="SDH872" s="39"/>
      <c r="SDI872" s="39"/>
      <c r="SDJ872" s="39"/>
      <c r="SDK872" s="39"/>
      <c r="SDL872" s="39"/>
      <c r="SDM872" s="39"/>
      <c r="SDN872" s="39"/>
      <c r="SDO872" s="39"/>
      <c r="SDP872" s="39"/>
      <c r="SDQ872" s="39"/>
      <c r="SDR872" s="39"/>
      <c r="SDS872" s="39"/>
      <c r="SDT872" s="39"/>
      <c r="SDU872" s="39"/>
      <c r="SDV872" s="39"/>
      <c r="SDW872" s="39"/>
      <c r="SDX872" s="39"/>
      <c r="SDY872" s="39"/>
      <c r="SDZ872" s="39"/>
      <c r="SEA872" s="39"/>
      <c r="SEB872" s="39"/>
      <c r="SEC872" s="39"/>
      <c r="SED872" s="39"/>
      <c r="SEE872" s="39"/>
      <c r="SEF872" s="39"/>
      <c r="SEG872" s="39"/>
      <c r="SEH872" s="39"/>
      <c r="SEI872" s="39"/>
      <c r="SEJ872" s="39"/>
      <c r="SEK872" s="39"/>
      <c r="SEL872" s="39"/>
      <c r="SEM872" s="39"/>
      <c r="SEN872" s="39"/>
      <c r="SEO872" s="39"/>
      <c r="SEP872" s="39"/>
      <c r="SEQ872" s="39"/>
      <c r="SER872" s="39"/>
      <c r="SES872" s="39"/>
      <c r="SET872" s="39"/>
      <c r="SEU872" s="39"/>
      <c r="SEV872" s="39"/>
      <c r="SEW872" s="39"/>
      <c r="SEX872" s="39"/>
      <c r="SEY872" s="39"/>
      <c r="SEZ872" s="39"/>
      <c r="SFA872" s="39"/>
      <c r="SFB872" s="39"/>
      <c r="SFC872" s="39"/>
      <c r="SFD872" s="39"/>
      <c r="SFE872" s="39"/>
      <c r="SFF872" s="39"/>
      <c r="SFG872" s="39"/>
      <c r="SFH872" s="39"/>
      <c r="SFI872" s="39"/>
      <c r="SFJ872" s="39"/>
      <c r="SFK872" s="39"/>
      <c r="SFL872" s="39"/>
      <c r="SFM872" s="39"/>
      <c r="SFN872" s="39"/>
      <c r="SFO872" s="39"/>
      <c r="SFP872" s="39"/>
      <c r="SFQ872" s="39"/>
      <c r="SFR872" s="39"/>
      <c r="SFS872" s="39"/>
      <c r="SFT872" s="39"/>
      <c r="SFU872" s="39"/>
      <c r="SFV872" s="39"/>
      <c r="SFW872" s="39"/>
      <c r="SFX872" s="39"/>
      <c r="SFY872" s="39"/>
      <c r="SFZ872" s="39"/>
      <c r="SGA872" s="39"/>
      <c r="SGB872" s="39"/>
      <c r="SGC872" s="39"/>
      <c r="SGD872" s="39"/>
      <c r="SGE872" s="39"/>
      <c r="SGF872" s="39"/>
      <c r="SGG872" s="39"/>
      <c r="SGH872" s="39"/>
      <c r="SGI872" s="39"/>
      <c r="SGJ872" s="39"/>
      <c r="SGK872" s="39"/>
      <c r="SGL872" s="39"/>
      <c r="SGM872" s="39"/>
      <c r="SGN872" s="39"/>
      <c r="SGO872" s="39"/>
      <c r="SGP872" s="39"/>
      <c r="SGQ872" s="39"/>
      <c r="SGR872" s="39"/>
      <c r="SGS872" s="39"/>
      <c r="SGT872" s="39"/>
      <c r="SGU872" s="39"/>
      <c r="SGV872" s="39"/>
      <c r="SGW872" s="39"/>
      <c r="SGX872" s="39"/>
      <c r="SGY872" s="39"/>
      <c r="SGZ872" s="39"/>
      <c r="SHA872" s="39"/>
      <c r="SHB872" s="39"/>
      <c r="SHC872" s="39"/>
      <c r="SHD872" s="39"/>
      <c r="SHE872" s="39"/>
      <c r="SHF872" s="39"/>
      <c r="SHG872" s="39"/>
      <c r="SHH872" s="39"/>
      <c r="SHI872" s="39"/>
      <c r="SHJ872" s="39"/>
      <c r="SHK872" s="39"/>
      <c r="SHL872" s="39"/>
      <c r="SHM872" s="39"/>
      <c r="SHN872" s="39"/>
      <c r="SHO872" s="39"/>
      <c r="SHP872" s="39"/>
      <c r="SHQ872" s="39"/>
      <c r="SHR872" s="39"/>
      <c r="SHS872" s="39"/>
      <c r="SHT872" s="39"/>
      <c r="SHU872" s="39"/>
      <c r="SHV872" s="39"/>
      <c r="SHW872" s="39"/>
      <c r="SHX872" s="39"/>
      <c r="SHY872" s="39"/>
      <c r="SHZ872" s="39"/>
      <c r="SIA872" s="39"/>
      <c r="SIB872" s="39"/>
      <c r="SIC872" s="39"/>
      <c r="SID872" s="39"/>
      <c r="SIE872" s="39"/>
      <c r="SIF872" s="39"/>
      <c r="SIG872" s="39"/>
      <c r="SIH872" s="39"/>
      <c r="SII872" s="39"/>
      <c r="SIJ872" s="39"/>
      <c r="SIK872" s="39"/>
      <c r="SIL872" s="39"/>
      <c r="SIM872" s="39"/>
      <c r="SIN872" s="39"/>
      <c r="SIO872" s="39"/>
      <c r="SIP872" s="39"/>
      <c r="SIQ872" s="39"/>
      <c r="SIR872" s="39"/>
      <c r="SIS872" s="39"/>
      <c r="SIT872" s="39"/>
      <c r="SIU872" s="39"/>
      <c r="SIV872" s="39"/>
      <c r="SIW872" s="39"/>
      <c r="SIX872" s="39"/>
      <c r="SIY872" s="39"/>
      <c r="SIZ872" s="39"/>
      <c r="SJA872" s="39"/>
      <c r="SJB872" s="39"/>
      <c r="SJC872" s="39"/>
      <c r="SJD872" s="39"/>
      <c r="SJE872" s="39"/>
      <c r="SJF872" s="39"/>
      <c r="SJG872" s="39"/>
      <c r="SJH872" s="39"/>
      <c r="SJI872" s="39"/>
      <c r="SJJ872" s="39"/>
      <c r="SJK872" s="39"/>
      <c r="SJL872" s="39"/>
      <c r="SJM872" s="39"/>
      <c r="SJN872" s="39"/>
      <c r="SJO872" s="39"/>
      <c r="SJP872" s="39"/>
      <c r="SJQ872" s="39"/>
      <c r="SJR872" s="39"/>
      <c r="SJS872" s="39"/>
      <c r="SJT872" s="39"/>
      <c r="SJU872" s="39"/>
      <c r="SJV872" s="39"/>
      <c r="SJW872" s="39"/>
      <c r="SJX872" s="39"/>
      <c r="SJY872" s="39"/>
      <c r="SJZ872" s="39"/>
      <c r="SKA872" s="39"/>
      <c r="SKB872" s="39"/>
      <c r="SKC872" s="39"/>
      <c r="SKD872" s="39"/>
      <c r="SKE872" s="39"/>
      <c r="SKF872" s="39"/>
      <c r="SKG872" s="39"/>
      <c r="SKH872" s="39"/>
      <c r="SKI872" s="39"/>
      <c r="SKJ872" s="39"/>
      <c r="SKK872" s="39"/>
      <c r="SKL872" s="39"/>
      <c r="SKM872" s="39"/>
      <c r="SKN872" s="39"/>
      <c r="SKO872" s="39"/>
      <c r="SKP872" s="39"/>
      <c r="SKQ872" s="39"/>
      <c r="SKR872" s="39"/>
      <c r="SKS872" s="39"/>
      <c r="SKT872" s="39"/>
      <c r="SKU872" s="39"/>
      <c r="SKV872" s="39"/>
      <c r="SKW872" s="39"/>
      <c r="SKX872" s="39"/>
      <c r="SKY872" s="39"/>
      <c r="SKZ872" s="39"/>
      <c r="SLA872" s="39"/>
      <c r="SLB872" s="39"/>
      <c r="SLC872" s="39"/>
      <c r="SLD872" s="39"/>
      <c r="SLE872" s="39"/>
      <c r="SLF872" s="39"/>
      <c r="SLG872" s="39"/>
      <c r="SLH872" s="39"/>
      <c r="SLI872" s="39"/>
      <c r="SLJ872" s="39"/>
      <c r="SLK872" s="39"/>
      <c r="SLL872" s="39"/>
      <c r="SLM872" s="39"/>
      <c r="SLN872" s="39"/>
      <c r="SLO872" s="39"/>
      <c r="SLP872" s="39"/>
      <c r="SLQ872" s="39"/>
      <c r="SLR872" s="39"/>
      <c r="SLS872" s="39"/>
      <c r="SLT872" s="39"/>
      <c r="SLU872" s="39"/>
      <c r="SLV872" s="39"/>
      <c r="SLW872" s="39"/>
      <c r="SLX872" s="39"/>
      <c r="SLY872" s="39"/>
      <c r="SLZ872" s="39"/>
      <c r="SMA872" s="39"/>
      <c r="SMB872" s="39"/>
      <c r="SMC872" s="39"/>
      <c r="SMD872" s="39"/>
      <c r="SME872" s="39"/>
      <c r="SMF872" s="39"/>
      <c r="SMG872" s="39"/>
      <c r="SMH872" s="39"/>
      <c r="SMI872" s="39"/>
      <c r="SMJ872" s="39"/>
      <c r="SMK872" s="39"/>
      <c r="SML872" s="39"/>
      <c r="SMM872" s="39"/>
      <c r="SMN872" s="39"/>
      <c r="SMO872" s="39"/>
      <c r="SMP872" s="39"/>
      <c r="SMQ872" s="39"/>
      <c r="SMR872" s="39"/>
      <c r="SMS872" s="39"/>
      <c r="SMT872" s="39"/>
      <c r="SMU872" s="39"/>
      <c r="SMV872" s="39"/>
      <c r="SMW872" s="39"/>
      <c r="SMX872" s="39"/>
      <c r="SMY872" s="39"/>
      <c r="SMZ872" s="39"/>
      <c r="SNA872" s="39"/>
      <c r="SNB872" s="39"/>
      <c r="SNC872" s="39"/>
      <c r="SND872" s="39"/>
      <c r="SNE872" s="39"/>
      <c r="SNF872" s="39"/>
      <c r="SNG872" s="39"/>
      <c r="SNH872" s="39"/>
      <c r="SNI872" s="39"/>
      <c r="SNJ872" s="39"/>
      <c r="SNK872" s="39"/>
      <c r="SNL872" s="39"/>
      <c r="SNM872" s="39"/>
      <c r="SNN872" s="39"/>
      <c r="SNO872" s="39"/>
      <c r="SNP872" s="39"/>
      <c r="SNQ872" s="39"/>
      <c r="SNR872" s="39"/>
      <c r="SNS872" s="39"/>
      <c r="SNT872" s="39"/>
      <c r="SNU872" s="39"/>
      <c r="SNV872" s="39"/>
      <c r="SNW872" s="39"/>
      <c r="SNX872" s="39"/>
      <c r="SNY872" s="39"/>
      <c r="SNZ872" s="39"/>
      <c r="SOA872" s="39"/>
      <c r="SOB872" s="39"/>
      <c r="SOC872" s="39"/>
      <c r="SOD872" s="39"/>
      <c r="SOE872" s="39"/>
      <c r="SOF872" s="39"/>
      <c r="SOG872" s="39"/>
      <c r="SOH872" s="39"/>
      <c r="SOI872" s="39"/>
      <c r="SOJ872" s="39"/>
      <c r="SOK872" s="39"/>
      <c r="SOL872" s="39"/>
      <c r="SOM872" s="39"/>
      <c r="SON872" s="39"/>
      <c r="SOO872" s="39"/>
      <c r="SOP872" s="39"/>
      <c r="SOQ872" s="39"/>
      <c r="SOR872" s="39"/>
      <c r="SOS872" s="39"/>
      <c r="SOT872" s="39"/>
      <c r="SOU872" s="39"/>
      <c r="SOV872" s="39"/>
      <c r="SOW872" s="39"/>
      <c r="SOX872" s="39"/>
      <c r="SOY872" s="39"/>
      <c r="SOZ872" s="39"/>
      <c r="SPA872" s="39"/>
      <c r="SPB872" s="39"/>
      <c r="SPC872" s="39"/>
      <c r="SPD872" s="39"/>
      <c r="SPE872" s="39"/>
      <c r="SPF872" s="39"/>
      <c r="SPG872" s="39"/>
      <c r="SPH872" s="39"/>
      <c r="SPI872" s="39"/>
      <c r="SPJ872" s="39"/>
      <c r="SPK872" s="39"/>
      <c r="SPL872" s="39"/>
      <c r="SPM872" s="39"/>
      <c r="SPN872" s="39"/>
      <c r="SPO872" s="39"/>
      <c r="SPP872" s="39"/>
      <c r="SPQ872" s="39"/>
      <c r="SPR872" s="39"/>
      <c r="SPS872" s="39"/>
      <c r="SPT872" s="39"/>
      <c r="SPU872" s="39"/>
      <c r="SPV872" s="39"/>
      <c r="SPW872" s="39"/>
      <c r="SPX872" s="39"/>
      <c r="SPY872" s="39"/>
      <c r="SPZ872" s="39"/>
      <c r="SQA872" s="39"/>
      <c r="SQB872" s="39"/>
      <c r="SQC872" s="39"/>
      <c r="SQD872" s="39"/>
      <c r="SQE872" s="39"/>
      <c r="SQF872" s="39"/>
      <c r="SQG872" s="39"/>
      <c r="SQH872" s="39"/>
      <c r="SQI872" s="39"/>
      <c r="SQJ872" s="39"/>
      <c r="SQK872" s="39"/>
      <c r="SQL872" s="39"/>
      <c r="SQM872" s="39"/>
      <c r="SQN872" s="39"/>
      <c r="SQO872" s="39"/>
      <c r="SQP872" s="39"/>
      <c r="SQQ872" s="39"/>
      <c r="SQR872" s="39"/>
      <c r="SQS872" s="39"/>
      <c r="SQT872" s="39"/>
      <c r="SQU872" s="39"/>
      <c r="SQV872" s="39"/>
      <c r="SQW872" s="39"/>
      <c r="SQX872" s="39"/>
      <c r="SQY872" s="39"/>
      <c r="SQZ872" s="39"/>
      <c r="SRA872" s="39"/>
      <c r="SRB872" s="39"/>
      <c r="SRC872" s="39"/>
      <c r="SRD872" s="39"/>
      <c r="SRE872" s="39"/>
      <c r="SRF872" s="39"/>
      <c r="SRG872" s="39"/>
      <c r="SRH872" s="39"/>
      <c r="SRI872" s="39"/>
      <c r="SRJ872" s="39"/>
      <c r="SRK872" s="39"/>
      <c r="SRL872" s="39"/>
      <c r="SRM872" s="39"/>
      <c r="SRN872" s="39"/>
      <c r="SRO872" s="39"/>
      <c r="SRP872" s="39"/>
      <c r="SRQ872" s="39"/>
      <c r="SRR872" s="39"/>
      <c r="SRS872" s="39"/>
      <c r="SRT872" s="39"/>
      <c r="SRU872" s="39"/>
      <c r="SRV872" s="39"/>
      <c r="SRW872" s="39"/>
      <c r="SRX872" s="39"/>
      <c r="SRY872" s="39"/>
      <c r="SRZ872" s="39"/>
      <c r="SSA872" s="39"/>
      <c r="SSB872" s="39"/>
      <c r="SSC872" s="39"/>
      <c r="SSD872" s="39"/>
      <c r="SSE872" s="39"/>
      <c r="SSF872" s="39"/>
      <c r="SSG872" s="39"/>
      <c r="SSH872" s="39"/>
      <c r="SSI872" s="39"/>
      <c r="SSJ872" s="39"/>
      <c r="SSK872" s="39"/>
      <c r="SSL872" s="39"/>
      <c r="SSM872" s="39"/>
      <c r="SSN872" s="39"/>
      <c r="SSO872" s="39"/>
      <c r="SSP872" s="39"/>
      <c r="SSQ872" s="39"/>
      <c r="SSR872" s="39"/>
      <c r="SSS872" s="39"/>
      <c r="SST872" s="39"/>
      <c r="SSU872" s="39"/>
      <c r="SSV872" s="39"/>
      <c r="SSW872" s="39"/>
      <c r="SSX872" s="39"/>
      <c r="SSY872" s="39"/>
      <c r="SSZ872" s="39"/>
      <c r="STA872" s="39"/>
      <c r="STB872" s="39"/>
      <c r="STC872" s="39"/>
      <c r="STD872" s="39"/>
      <c r="STE872" s="39"/>
      <c r="STF872" s="39"/>
      <c r="STG872" s="39"/>
      <c r="STH872" s="39"/>
      <c r="STI872" s="39"/>
      <c r="STJ872" s="39"/>
      <c r="STK872" s="39"/>
      <c r="STL872" s="39"/>
      <c r="STM872" s="39"/>
      <c r="STN872" s="39"/>
      <c r="STO872" s="39"/>
      <c r="STP872" s="39"/>
      <c r="STQ872" s="39"/>
      <c r="STR872" s="39"/>
      <c r="STS872" s="39"/>
      <c r="STT872" s="39"/>
      <c r="STU872" s="39"/>
      <c r="STV872" s="39"/>
      <c r="STW872" s="39"/>
      <c r="STX872" s="39"/>
      <c r="STY872" s="39"/>
      <c r="STZ872" s="39"/>
      <c r="SUA872" s="39"/>
      <c r="SUB872" s="39"/>
      <c r="SUC872" s="39"/>
      <c r="SUD872" s="39"/>
      <c r="SUE872" s="39"/>
      <c r="SUF872" s="39"/>
      <c r="SUG872" s="39"/>
      <c r="SUH872" s="39"/>
      <c r="SUI872" s="39"/>
      <c r="SUJ872" s="39"/>
      <c r="SUK872" s="39"/>
      <c r="SUL872" s="39"/>
      <c r="SUM872" s="39"/>
      <c r="SUN872" s="39"/>
      <c r="SUO872" s="39"/>
      <c r="SUP872" s="39"/>
      <c r="SUQ872" s="39"/>
      <c r="SUR872" s="39"/>
      <c r="SUS872" s="39"/>
      <c r="SUT872" s="39"/>
      <c r="SUU872" s="39"/>
      <c r="SUV872" s="39"/>
      <c r="SUW872" s="39"/>
      <c r="SUX872" s="39"/>
      <c r="SUY872" s="39"/>
      <c r="SUZ872" s="39"/>
      <c r="SVA872" s="39"/>
      <c r="SVB872" s="39"/>
      <c r="SVC872" s="39"/>
      <c r="SVD872" s="39"/>
      <c r="SVE872" s="39"/>
      <c r="SVF872" s="39"/>
      <c r="SVG872" s="39"/>
      <c r="SVH872" s="39"/>
      <c r="SVI872" s="39"/>
      <c r="SVJ872" s="39"/>
      <c r="SVK872" s="39"/>
      <c r="SVL872" s="39"/>
      <c r="SVM872" s="39"/>
      <c r="SVN872" s="39"/>
      <c r="SVO872" s="39"/>
      <c r="SVP872" s="39"/>
      <c r="SVQ872" s="39"/>
      <c r="SVR872" s="39"/>
      <c r="SVS872" s="39"/>
      <c r="SVT872" s="39"/>
      <c r="SVU872" s="39"/>
      <c r="SVV872" s="39"/>
      <c r="SVW872" s="39"/>
      <c r="SVX872" s="39"/>
      <c r="SVY872" s="39"/>
      <c r="SVZ872" s="39"/>
      <c r="SWA872" s="39"/>
      <c r="SWB872" s="39"/>
      <c r="SWC872" s="39"/>
      <c r="SWD872" s="39"/>
      <c r="SWE872" s="39"/>
      <c r="SWF872" s="39"/>
      <c r="SWG872" s="39"/>
      <c r="SWH872" s="39"/>
      <c r="SWI872" s="39"/>
      <c r="SWJ872" s="39"/>
      <c r="SWK872" s="39"/>
      <c r="SWL872" s="39"/>
      <c r="SWM872" s="39"/>
      <c r="SWN872" s="39"/>
      <c r="SWO872" s="39"/>
      <c r="SWP872" s="39"/>
      <c r="SWQ872" s="39"/>
      <c r="SWR872" s="39"/>
      <c r="SWS872" s="39"/>
      <c r="SWT872" s="39"/>
      <c r="SWU872" s="39"/>
      <c r="SWV872" s="39"/>
      <c r="SWW872" s="39"/>
      <c r="SWX872" s="39"/>
      <c r="SWY872" s="39"/>
      <c r="SWZ872" s="39"/>
      <c r="SXA872" s="39"/>
      <c r="SXB872" s="39"/>
      <c r="SXC872" s="39"/>
      <c r="SXD872" s="39"/>
      <c r="SXE872" s="39"/>
      <c r="SXF872" s="39"/>
      <c r="SXG872" s="39"/>
      <c r="SXH872" s="39"/>
      <c r="SXI872" s="39"/>
      <c r="SXJ872" s="39"/>
      <c r="SXK872" s="39"/>
      <c r="SXL872" s="39"/>
      <c r="SXM872" s="39"/>
      <c r="SXN872" s="39"/>
      <c r="SXO872" s="39"/>
      <c r="SXP872" s="39"/>
      <c r="SXQ872" s="39"/>
      <c r="SXR872" s="39"/>
      <c r="SXS872" s="39"/>
      <c r="SXT872" s="39"/>
      <c r="SXU872" s="39"/>
      <c r="SXV872" s="39"/>
      <c r="SXW872" s="39"/>
      <c r="SXX872" s="39"/>
      <c r="SXY872" s="39"/>
      <c r="SXZ872" s="39"/>
      <c r="SYA872" s="39"/>
      <c r="SYB872" s="39"/>
      <c r="SYC872" s="39"/>
      <c r="SYD872" s="39"/>
      <c r="SYE872" s="39"/>
      <c r="SYF872" s="39"/>
      <c r="SYG872" s="39"/>
      <c r="SYH872" s="39"/>
      <c r="SYI872" s="39"/>
      <c r="SYJ872" s="39"/>
      <c r="SYK872" s="39"/>
      <c r="SYL872" s="39"/>
      <c r="SYM872" s="39"/>
      <c r="SYN872" s="39"/>
      <c r="SYO872" s="39"/>
      <c r="SYP872" s="39"/>
      <c r="SYQ872" s="39"/>
      <c r="SYR872" s="39"/>
      <c r="SYS872" s="39"/>
      <c r="SYT872" s="39"/>
      <c r="SYU872" s="39"/>
      <c r="SYV872" s="39"/>
      <c r="SYW872" s="39"/>
      <c r="SYX872" s="39"/>
      <c r="SYY872" s="39"/>
      <c r="SYZ872" s="39"/>
      <c r="SZA872" s="39"/>
      <c r="SZB872" s="39"/>
      <c r="SZC872" s="39"/>
      <c r="SZD872" s="39"/>
      <c r="SZE872" s="39"/>
      <c r="SZF872" s="39"/>
      <c r="SZG872" s="39"/>
      <c r="SZH872" s="39"/>
      <c r="SZI872" s="39"/>
      <c r="SZJ872" s="39"/>
      <c r="SZK872" s="39"/>
      <c r="SZL872" s="39"/>
      <c r="SZM872" s="39"/>
      <c r="SZN872" s="39"/>
      <c r="SZO872" s="39"/>
      <c r="SZP872" s="39"/>
      <c r="SZQ872" s="39"/>
      <c r="SZR872" s="39"/>
      <c r="SZS872" s="39"/>
      <c r="SZT872" s="39"/>
      <c r="SZU872" s="39"/>
      <c r="SZV872" s="39"/>
      <c r="SZW872" s="39"/>
      <c r="SZX872" s="39"/>
      <c r="SZY872" s="39"/>
      <c r="SZZ872" s="39"/>
      <c r="TAA872" s="39"/>
      <c r="TAB872" s="39"/>
      <c r="TAC872" s="39"/>
      <c r="TAD872" s="39"/>
      <c r="TAE872" s="39"/>
      <c r="TAF872" s="39"/>
      <c r="TAG872" s="39"/>
      <c r="TAH872" s="39"/>
      <c r="TAI872" s="39"/>
      <c r="TAJ872" s="39"/>
      <c r="TAK872" s="39"/>
      <c r="TAL872" s="39"/>
      <c r="TAM872" s="39"/>
      <c r="TAN872" s="39"/>
      <c r="TAO872" s="39"/>
      <c r="TAP872" s="39"/>
      <c r="TAQ872" s="39"/>
      <c r="TAR872" s="39"/>
      <c r="TAS872" s="39"/>
      <c r="TAT872" s="39"/>
      <c r="TAU872" s="39"/>
      <c r="TAV872" s="39"/>
      <c r="TAW872" s="39"/>
      <c r="TAX872" s="39"/>
      <c r="TAY872" s="39"/>
      <c r="TAZ872" s="39"/>
      <c r="TBA872" s="39"/>
      <c r="TBB872" s="39"/>
      <c r="TBC872" s="39"/>
      <c r="TBD872" s="39"/>
      <c r="TBE872" s="39"/>
      <c r="TBF872" s="39"/>
      <c r="TBG872" s="39"/>
      <c r="TBH872" s="39"/>
      <c r="TBI872" s="39"/>
      <c r="TBJ872" s="39"/>
      <c r="TBK872" s="39"/>
      <c r="TBL872" s="39"/>
      <c r="TBM872" s="39"/>
      <c r="TBN872" s="39"/>
      <c r="TBO872" s="39"/>
      <c r="TBP872" s="39"/>
      <c r="TBQ872" s="39"/>
      <c r="TBR872" s="39"/>
      <c r="TBS872" s="39"/>
      <c r="TBT872" s="39"/>
      <c r="TBU872" s="39"/>
      <c r="TBV872" s="39"/>
      <c r="TBW872" s="39"/>
      <c r="TBX872" s="39"/>
      <c r="TBY872" s="39"/>
      <c r="TBZ872" s="39"/>
      <c r="TCA872" s="39"/>
      <c r="TCB872" s="39"/>
      <c r="TCC872" s="39"/>
      <c r="TCD872" s="39"/>
      <c r="TCE872" s="39"/>
      <c r="TCF872" s="39"/>
      <c r="TCG872" s="39"/>
      <c r="TCH872" s="39"/>
      <c r="TCI872" s="39"/>
      <c r="TCJ872" s="39"/>
      <c r="TCK872" s="39"/>
      <c r="TCL872" s="39"/>
      <c r="TCM872" s="39"/>
      <c r="TCN872" s="39"/>
      <c r="TCO872" s="39"/>
      <c r="TCP872" s="39"/>
      <c r="TCQ872" s="39"/>
      <c r="TCR872" s="39"/>
      <c r="TCS872" s="39"/>
      <c r="TCT872" s="39"/>
      <c r="TCU872" s="39"/>
      <c r="TCV872" s="39"/>
      <c r="TCW872" s="39"/>
      <c r="TCX872" s="39"/>
      <c r="TCY872" s="39"/>
      <c r="TCZ872" s="39"/>
      <c r="TDA872" s="39"/>
      <c r="TDB872" s="39"/>
      <c r="TDC872" s="39"/>
      <c r="TDD872" s="39"/>
      <c r="TDE872" s="39"/>
      <c r="TDF872" s="39"/>
      <c r="TDG872" s="39"/>
      <c r="TDH872" s="39"/>
      <c r="TDI872" s="39"/>
      <c r="TDJ872" s="39"/>
      <c r="TDK872" s="39"/>
      <c r="TDL872" s="39"/>
      <c r="TDM872" s="39"/>
      <c r="TDN872" s="39"/>
      <c r="TDO872" s="39"/>
      <c r="TDP872" s="39"/>
      <c r="TDQ872" s="39"/>
      <c r="TDR872" s="39"/>
      <c r="TDS872" s="39"/>
      <c r="TDT872" s="39"/>
      <c r="TDU872" s="39"/>
      <c r="TDV872" s="39"/>
      <c r="TDW872" s="39"/>
      <c r="TDX872" s="39"/>
      <c r="TDY872" s="39"/>
      <c r="TDZ872" s="39"/>
      <c r="TEA872" s="39"/>
      <c r="TEB872" s="39"/>
      <c r="TEC872" s="39"/>
      <c r="TED872" s="39"/>
      <c r="TEE872" s="39"/>
      <c r="TEF872" s="39"/>
      <c r="TEG872" s="39"/>
      <c r="TEH872" s="39"/>
      <c r="TEI872" s="39"/>
      <c r="TEJ872" s="39"/>
      <c r="TEK872" s="39"/>
      <c r="TEL872" s="39"/>
      <c r="TEM872" s="39"/>
      <c r="TEN872" s="39"/>
      <c r="TEO872" s="39"/>
      <c r="TEP872" s="39"/>
      <c r="TEQ872" s="39"/>
      <c r="TER872" s="39"/>
      <c r="TES872" s="39"/>
      <c r="TET872" s="39"/>
      <c r="TEU872" s="39"/>
      <c r="TEV872" s="39"/>
      <c r="TEW872" s="39"/>
      <c r="TEX872" s="39"/>
      <c r="TEY872" s="39"/>
      <c r="TEZ872" s="39"/>
      <c r="TFA872" s="39"/>
      <c r="TFB872" s="39"/>
      <c r="TFC872" s="39"/>
      <c r="TFD872" s="39"/>
      <c r="TFE872" s="39"/>
      <c r="TFF872" s="39"/>
      <c r="TFG872" s="39"/>
      <c r="TFH872" s="39"/>
      <c r="TFI872" s="39"/>
      <c r="TFJ872" s="39"/>
      <c r="TFK872" s="39"/>
      <c r="TFL872" s="39"/>
      <c r="TFM872" s="39"/>
      <c r="TFN872" s="39"/>
      <c r="TFO872" s="39"/>
      <c r="TFP872" s="39"/>
      <c r="TFQ872" s="39"/>
      <c r="TFR872" s="39"/>
      <c r="TFS872" s="39"/>
      <c r="TFT872" s="39"/>
      <c r="TFU872" s="39"/>
      <c r="TFV872" s="39"/>
      <c r="TFW872" s="39"/>
      <c r="TFX872" s="39"/>
      <c r="TFY872" s="39"/>
      <c r="TFZ872" s="39"/>
      <c r="TGA872" s="39"/>
      <c r="TGB872" s="39"/>
      <c r="TGC872" s="39"/>
      <c r="TGD872" s="39"/>
      <c r="TGE872" s="39"/>
      <c r="TGF872" s="39"/>
      <c r="TGG872" s="39"/>
      <c r="TGH872" s="39"/>
      <c r="TGI872" s="39"/>
      <c r="TGJ872" s="39"/>
      <c r="TGK872" s="39"/>
      <c r="TGL872" s="39"/>
      <c r="TGM872" s="39"/>
      <c r="TGN872" s="39"/>
      <c r="TGO872" s="39"/>
      <c r="TGP872" s="39"/>
      <c r="TGQ872" s="39"/>
      <c r="TGR872" s="39"/>
      <c r="TGS872" s="39"/>
      <c r="TGT872" s="39"/>
      <c r="TGU872" s="39"/>
      <c r="TGV872" s="39"/>
      <c r="TGW872" s="39"/>
      <c r="TGX872" s="39"/>
      <c r="TGY872" s="39"/>
      <c r="TGZ872" s="39"/>
      <c r="THA872" s="39"/>
      <c r="THB872" s="39"/>
      <c r="THC872" s="39"/>
      <c r="THD872" s="39"/>
      <c r="THE872" s="39"/>
      <c r="THF872" s="39"/>
      <c r="THG872" s="39"/>
      <c r="THH872" s="39"/>
      <c r="THI872" s="39"/>
      <c r="THJ872" s="39"/>
      <c r="THK872" s="39"/>
      <c r="THL872" s="39"/>
      <c r="THM872" s="39"/>
      <c r="THN872" s="39"/>
      <c r="THO872" s="39"/>
      <c r="THP872" s="39"/>
      <c r="THQ872" s="39"/>
      <c r="THR872" s="39"/>
      <c r="THS872" s="39"/>
      <c r="THT872" s="39"/>
      <c r="THU872" s="39"/>
      <c r="THV872" s="39"/>
      <c r="THW872" s="39"/>
      <c r="THX872" s="39"/>
      <c r="THY872" s="39"/>
      <c r="THZ872" s="39"/>
      <c r="TIA872" s="39"/>
      <c r="TIB872" s="39"/>
      <c r="TIC872" s="39"/>
      <c r="TID872" s="39"/>
      <c r="TIE872" s="39"/>
      <c r="TIF872" s="39"/>
      <c r="TIG872" s="39"/>
      <c r="TIH872" s="39"/>
      <c r="TII872" s="39"/>
      <c r="TIJ872" s="39"/>
      <c r="TIK872" s="39"/>
      <c r="TIL872" s="39"/>
      <c r="TIM872" s="39"/>
      <c r="TIN872" s="39"/>
      <c r="TIO872" s="39"/>
      <c r="TIP872" s="39"/>
      <c r="TIQ872" s="39"/>
      <c r="TIR872" s="39"/>
      <c r="TIS872" s="39"/>
      <c r="TIT872" s="39"/>
      <c r="TIU872" s="39"/>
      <c r="TIV872" s="39"/>
      <c r="TIW872" s="39"/>
      <c r="TIX872" s="39"/>
      <c r="TIY872" s="39"/>
      <c r="TIZ872" s="39"/>
      <c r="TJA872" s="39"/>
      <c r="TJB872" s="39"/>
      <c r="TJC872" s="39"/>
      <c r="TJD872" s="39"/>
      <c r="TJE872" s="39"/>
      <c r="TJF872" s="39"/>
      <c r="TJG872" s="39"/>
      <c r="TJH872" s="39"/>
      <c r="TJI872" s="39"/>
      <c r="TJJ872" s="39"/>
      <c r="TJK872" s="39"/>
      <c r="TJL872" s="39"/>
      <c r="TJM872" s="39"/>
      <c r="TJN872" s="39"/>
      <c r="TJO872" s="39"/>
      <c r="TJP872" s="39"/>
      <c r="TJQ872" s="39"/>
      <c r="TJR872" s="39"/>
      <c r="TJS872" s="39"/>
      <c r="TJT872" s="39"/>
      <c r="TJU872" s="39"/>
      <c r="TJV872" s="39"/>
      <c r="TJW872" s="39"/>
      <c r="TJX872" s="39"/>
      <c r="TJY872" s="39"/>
      <c r="TJZ872" s="39"/>
      <c r="TKA872" s="39"/>
      <c r="TKB872" s="39"/>
      <c r="TKC872" s="39"/>
      <c r="TKD872" s="39"/>
      <c r="TKE872" s="39"/>
      <c r="TKF872" s="39"/>
      <c r="TKG872" s="39"/>
      <c r="TKH872" s="39"/>
      <c r="TKI872" s="39"/>
      <c r="TKJ872" s="39"/>
      <c r="TKK872" s="39"/>
      <c r="TKL872" s="39"/>
      <c r="TKM872" s="39"/>
      <c r="TKN872" s="39"/>
      <c r="TKO872" s="39"/>
      <c r="TKP872" s="39"/>
      <c r="TKQ872" s="39"/>
      <c r="TKR872" s="39"/>
      <c r="TKS872" s="39"/>
      <c r="TKT872" s="39"/>
      <c r="TKU872" s="39"/>
      <c r="TKV872" s="39"/>
      <c r="TKW872" s="39"/>
      <c r="TKX872" s="39"/>
      <c r="TKY872" s="39"/>
      <c r="TKZ872" s="39"/>
      <c r="TLA872" s="39"/>
      <c r="TLB872" s="39"/>
      <c r="TLC872" s="39"/>
      <c r="TLD872" s="39"/>
      <c r="TLE872" s="39"/>
      <c r="TLF872" s="39"/>
      <c r="TLG872" s="39"/>
      <c r="TLH872" s="39"/>
      <c r="TLI872" s="39"/>
      <c r="TLJ872" s="39"/>
      <c r="TLK872" s="39"/>
      <c r="TLL872" s="39"/>
      <c r="TLM872" s="39"/>
      <c r="TLN872" s="39"/>
      <c r="TLO872" s="39"/>
      <c r="TLP872" s="39"/>
      <c r="TLQ872" s="39"/>
      <c r="TLR872" s="39"/>
      <c r="TLS872" s="39"/>
      <c r="TLT872" s="39"/>
      <c r="TLU872" s="39"/>
      <c r="TLV872" s="39"/>
      <c r="TLW872" s="39"/>
      <c r="TLX872" s="39"/>
      <c r="TLY872" s="39"/>
      <c r="TLZ872" s="39"/>
      <c r="TMA872" s="39"/>
      <c r="TMB872" s="39"/>
      <c r="TMC872" s="39"/>
      <c r="TMD872" s="39"/>
      <c r="TME872" s="39"/>
      <c r="TMF872" s="39"/>
      <c r="TMG872" s="39"/>
      <c r="TMH872" s="39"/>
      <c r="TMI872" s="39"/>
      <c r="TMJ872" s="39"/>
      <c r="TMK872" s="39"/>
      <c r="TML872" s="39"/>
      <c r="TMM872" s="39"/>
      <c r="TMN872" s="39"/>
      <c r="TMO872" s="39"/>
      <c r="TMP872" s="39"/>
      <c r="TMQ872" s="39"/>
      <c r="TMR872" s="39"/>
      <c r="TMS872" s="39"/>
      <c r="TMT872" s="39"/>
      <c r="TMU872" s="39"/>
      <c r="TMV872" s="39"/>
      <c r="TMW872" s="39"/>
      <c r="TMX872" s="39"/>
      <c r="TMY872" s="39"/>
      <c r="TMZ872" s="39"/>
      <c r="TNA872" s="39"/>
      <c r="TNB872" s="39"/>
      <c r="TNC872" s="39"/>
      <c r="TND872" s="39"/>
      <c r="TNE872" s="39"/>
      <c r="TNF872" s="39"/>
      <c r="TNG872" s="39"/>
      <c r="TNH872" s="39"/>
      <c r="TNI872" s="39"/>
      <c r="TNJ872" s="39"/>
      <c r="TNK872" s="39"/>
      <c r="TNL872" s="39"/>
      <c r="TNM872" s="39"/>
      <c r="TNN872" s="39"/>
      <c r="TNO872" s="39"/>
      <c r="TNP872" s="39"/>
      <c r="TNQ872" s="39"/>
      <c r="TNR872" s="39"/>
      <c r="TNS872" s="39"/>
      <c r="TNT872" s="39"/>
      <c r="TNU872" s="39"/>
      <c r="TNV872" s="39"/>
      <c r="TNW872" s="39"/>
      <c r="TNX872" s="39"/>
      <c r="TNY872" s="39"/>
      <c r="TNZ872" s="39"/>
      <c r="TOA872" s="39"/>
      <c r="TOB872" s="39"/>
      <c r="TOC872" s="39"/>
      <c r="TOD872" s="39"/>
      <c r="TOE872" s="39"/>
      <c r="TOF872" s="39"/>
      <c r="TOG872" s="39"/>
      <c r="TOH872" s="39"/>
      <c r="TOI872" s="39"/>
      <c r="TOJ872" s="39"/>
      <c r="TOK872" s="39"/>
      <c r="TOL872" s="39"/>
      <c r="TOM872" s="39"/>
      <c r="TON872" s="39"/>
      <c r="TOO872" s="39"/>
      <c r="TOP872" s="39"/>
      <c r="TOQ872" s="39"/>
      <c r="TOR872" s="39"/>
      <c r="TOS872" s="39"/>
      <c r="TOT872" s="39"/>
      <c r="TOU872" s="39"/>
      <c r="TOV872" s="39"/>
      <c r="TOW872" s="39"/>
      <c r="TOX872" s="39"/>
      <c r="TOY872" s="39"/>
      <c r="TOZ872" s="39"/>
      <c r="TPA872" s="39"/>
      <c r="TPB872" s="39"/>
      <c r="TPC872" s="39"/>
      <c r="TPD872" s="39"/>
      <c r="TPE872" s="39"/>
      <c r="TPF872" s="39"/>
      <c r="TPG872" s="39"/>
      <c r="TPH872" s="39"/>
      <c r="TPI872" s="39"/>
      <c r="TPJ872" s="39"/>
      <c r="TPK872" s="39"/>
      <c r="TPL872" s="39"/>
      <c r="TPM872" s="39"/>
      <c r="TPN872" s="39"/>
      <c r="TPO872" s="39"/>
      <c r="TPP872" s="39"/>
      <c r="TPQ872" s="39"/>
      <c r="TPR872" s="39"/>
      <c r="TPS872" s="39"/>
      <c r="TPT872" s="39"/>
      <c r="TPU872" s="39"/>
      <c r="TPV872" s="39"/>
      <c r="TPW872" s="39"/>
      <c r="TPX872" s="39"/>
      <c r="TPY872" s="39"/>
      <c r="TPZ872" s="39"/>
      <c r="TQA872" s="39"/>
      <c r="TQB872" s="39"/>
      <c r="TQC872" s="39"/>
      <c r="TQD872" s="39"/>
      <c r="TQE872" s="39"/>
      <c r="TQF872" s="39"/>
      <c r="TQG872" s="39"/>
      <c r="TQH872" s="39"/>
      <c r="TQI872" s="39"/>
      <c r="TQJ872" s="39"/>
      <c r="TQK872" s="39"/>
      <c r="TQL872" s="39"/>
      <c r="TQM872" s="39"/>
      <c r="TQN872" s="39"/>
      <c r="TQO872" s="39"/>
      <c r="TQP872" s="39"/>
      <c r="TQQ872" s="39"/>
      <c r="TQR872" s="39"/>
      <c r="TQS872" s="39"/>
      <c r="TQT872" s="39"/>
      <c r="TQU872" s="39"/>
      <c r="TQV872" s="39"/>
      <c r="TQW872" s="39"/>
      <c r="TQX872" s="39"/>
      <c r="TQY872" s="39"/>
      <c r="TQZ872" s="39"/>
      <c r="TRA872" s="39"/>
      <c r="TRB872" s="39"/>
      <c r="TRC872" s="39"/>
      <c r="TRD872" s="39"/>
      <c r="TRE872" s="39"/>
      <c r="TRF872" s="39"/>
      <c r="TRG872" s="39"/>
      <c r="TRH872" s="39"/>
      <c r="TRI872" s="39"/>
      <c r="TRJ872" s="39"/>
      <c r="TRK872" s="39"/>
      <c r="TRL872" s="39"/>
      <c r="TRM872" s="39"/>
      <c r="TRN872" s="39"/>
      <c r="TRO872" s="39"/>
      <c r="TRP872" s="39"/>
      <c r="TRQ872" s="39"/>
      <c r="TRR872" s="39"/>
      <c r="TRS872" s="39"/>
      <c r="TRT872" s="39"/>
      <c r="TRU872" s="39"/>
      <c r="TRV872" s="39"/>
      <c r="TRW872" s="39"/>
      <c r="TRX872" s="39"/>
      <c r="TRY872" s="39"/>
      <c r="TRZ872" s="39"/>
      <c r="TSA872" s="39"/>
      <c r="TSB872" s="39"/>
      <c r="TSC872" s="39"/>
      <c r="TSD872" s="39"/>
      <c r="TSE872" s="39"/>
      <c r="TSF872" s="39"/>
      <c r="TSG872" s="39"/>
      <c r="TSH872" s="39"/>
      <c r="TSI872" s="39"/>
      <c r="TSJ872" s="39"/>
      <c r="TSK872" s="39"/>
      <c r="TSL872" s="39"/>
      <c r="TSM872" s="39"/>
      <c r="TSN872" s="39"/>
      <c r="TSO872" s="39"/>
      <c r="TSP872" s="39"/>
      <c r="TSQ872" s="39"/>
      <c r="TSR872" s="39"/>
      <c r="TSS872" s="39"/>
      <c r="TST872" s="39"/>
      <c r="TSU872" s="39"/>
      <c r="TSV872" s="39"/>
      <c r="TSW872" s="39"/>
      <c r="TSX872" s="39"/>
      <c r="TSY872" s="39"/>
      <c r="TSZ872" s="39"/>
      <c r="TTA872" s="39"/>
      <c r="TTB872" s="39"/>
      <c r="TTC872" s="39"/>
      <c r="TTD872" s="39"/>
      <c r="TTE872" s="39"/>
      <c r="TTF872" s="39"/>
      <c r="TTG872" s="39"/>
      <c r="TTH872" s="39"/>
      <c r="TTI872" s="39"/>
      <c r="TTJ872" s="39"/>
      <c r="TTK872" s="39"/>
      <c r="TTL872" s="39"/>
      <c r="TTM872" s="39"/>
      <c r="TTN872" s="39"/>
      <c r="TTO872" s="39"/>
      <c r="TTP872" s="39"/>
      <c r="TTQ872" s="39"/>
      <c r="TTR872" s="39"/>
      <c r="TTS872" s="39"/>
      <c r="TTT872" s="39"/>
      <c r="TTU872" s="39"/>
      <c r="TTV872" s="39"/>
      <c r="TTW872" s="39"/>
      <c r="TTX872" s="39"/>
      <c r="TTY872" s="39"/>
      <c r="TTZ872" s="39"/>
      <c r="TUA872" s="39"/>
      <c r="TUB872" s="39"/>
      <c r="TUC872" s="39"/>
      <c r="TUD872" s="39"/>
      <c r="TUE872" s="39"/>
      <c r="TUF872" s="39"/>
      <c r="TUG872" s="39"/>
      <c r="TUH872" s="39"/>
      <c r="TUI872" s="39"/>
      <c r="TUJ872" s="39"/>
      <c r="TUK872" s="39"/>
      <c r="TUL872" s="39"/>
      <c r="TUM872" s="39"/>
      <c r="TUN872" s="39"/>
      <c r="TUO872" s="39"/>
      <c r="TUP872" s="39"/>
      <c r="TUQ872" s="39"/>
      <c r="TUR872" s="39"/>
      <c r="TUS872" s="39"/>
      <c r="TUT872" s="39"/>
      <c r="TUU872" s="39"/>
      <c r="TUV872" s="39"/>
      <c r="TUW872" s="39"/>
      <c r="TUX872" s="39"/>
      <c r="TUY872" s="39"/>
      <c r="TUZ872" s="39"/>
      <c r="TVA872" s="39"/>
      <c r="TVB872" s="39"/>
      <c r="TVC872" s="39"/>
      <c r="TVD872" s="39"/>
      <c r="TVE872" s="39"/>
      <c r="TVF872" s="39"/>
      <c r="TVG872" s="39"/>
      <c r="TVH872" s="39"/>
      <c r="TVI872" s="39"/>
      <c r="TVJ872" s="39"/>
      <c r="TVK872" s="39"/>
      <c r="TVL872" s="39"/>
      <c r="TVM872" s="39"/>
      <c r="TVN872" s="39"/>
      <c r="TVO872" s="39"/>
      <c r="TVP872" s="39"/>
      <c r="TVQ872" s="39"/>
      <c r="TVR872" s="39"/>
      <c r="TVS872" s="39"/>
      <c r="TVT872" s="39"/>
      <c r="TVU872" s="39"/>
      <c r="TVV872" s="39"/>
      <c r="TVW872" s="39"/>
      <c r="TVX872" s="39"/>
      <c r="TVY872" s="39"/>
      <c r="TVZ872" s="39"/>
      <c r="TWA872" s="39"/>
      <c r="TWB872" s="39"/>
      <c r="TWC872" s="39"/>
      <c r="TWD872" s="39"/>
      <c r="TWE872" s="39"/>
      <c r="TWF872" s="39"/>
      <c r="TWG872" s="39"/>
      <c r="TWH872" s="39"/>
      <c r="TWI872" s="39"/>
      <c r="TWJ872" s="39"/>
      <c r="TWK872" s="39"/>
      <c r="TWL872" s="39"/>
      <c r="TWM872" s="39"/>
      <c r="TWN872" s="39"/>
      <c r="TWO872" s="39"/>
      <c r="TWP872" s="39"/>
      <c r="TWQ872" s="39"/>
      <c r="TWR872" s="39"/>
      <c r="TWS872" s="39"/>
      <c r="TWT872" s="39"/>
      <c r="TWU872" s="39"/>
      <c r="TWV872" s="39"/>
      <c r="TWW872" s="39"/>
      <c r="TWX872" s="39"/>
      <c r="TWY872" s="39"/>
      <c r="TWZ872" s="39"/>
      <c r="TXA872" s="39"/>
      <c r="TXB872" s="39"/>
      <c r="TXC872" s="39"/>
      <c r="TXD872" s="39"/>
      <c r="TXE872" s="39"/>
      <c r="TXF872" s="39"/>
      <c r="TXG872" s="39"/>
      <c r="TXH872" s="39"/>
      <c r="TXI872" s="39"/>
      <c r="TXJ872" s="39"/>
      <c r="TXK872" s="39"/>
      <c r="TXL872" s="39"/>
      <c r="TXM872" s="39"/>
      <c r="TXN872" s="39"/>
      <c r="TXO872" s="39"/>
      <c r="TXP872" s="39"/>
      <c r="TXQ872" s="39"/>
      <c r="TXR872" s="39"/>
      <c r="TXS872" s="39"/>
      <c r="TXT872" s="39"/>
      <c r="TXU872" s="39"/>
      <c r="TXV872" s="39"/>
      <c r="TXW872" s="39"/>
      <c r="TXX872" s="39"/>
      <c r="TXY872" s="39"/>
      <c r="TXZ872" s="39"/>
      <c r="TYA872" s="39"/>
      <c r="TYB872" s="39"/>
      <c r="TYC872" s="39"/>
      <c r="TYD872" s="39"/>
      <c r="TYE872" s="39"/>
      <c r="TYF872" s="39"/>
      <c r="TYG872" s="39"/>
      <c r="TYH872" s="39"/>
      <c r="TYI872" s="39"/>
      <c r="TYJ872" s="39"/>
      <c r="TYK872" s="39"/>
      <c r="TYL872" s="39"/>
      <c r="TYM872" s="39"/>
      <c r="TYN872" s="39"/>
      <c r="TYO872" s="39"/>
      <c r="TYP872" s="39"/>
      <c r="TYQ872" s="39"/>
      <c r="TYR872" s="39"/>
      <c r="TYS872" s="39"/>
      <c r="TYT872" s="39"/>
      <c r="TYU872" s="39"/>
      <c r="TYV872" s="39"/>
      <c r="TYW872" s="39"/>
      <c r="TYX872" s="39"/>
      <c r="TYY872" s="39"/>
      <c r="TYZ872" s="39"/>
      <c r="TZA872" s="39"/>
      <c r="TZB872" s="39"/>
      <c r="TZC872" s="39"/>
      <c r="TZD872" s="39"/>
      <c r="TZE872" s="39"/>
      <c r="TZF872" s="39"/>
      <c r="TZG872" s="39"/>
      <c r="TZH872" s="39"/>
      <c r="TZI872" s="39"/>
      <c r="TZJ872" s="39"/>
      <c r="TZK872" s="39"/>
      <c r="TZL872" s="39"/>
      <c r="TZM872" s="39"/>
      <c r="TZN872" s="39"/>
      <c r="TZO872" s="39"/>
      <c r="TZP872" s="39"/>
      <c r="TZQ872" s="39"/>
      <c r="TZR872" s="39"/>
      <c r="TZS872" s="39"/>
      <c r="TZT872" s="39"/>
      <c r="TZU872" s="39"/>
      <c r="TZV872" s="39"/>
      <c r="TZW872" s="39"/>
      <c r="TZX872" s="39"/>
      <c r="TZY872" s="39"/>
      <c r="TZZ872" s="39"/>
      <c r="UAA872" s="39"/>
      <c r="UAB872" s="39"/>
      <c r="UAC872" s="39"/>
      <c r="UAD872" s="39"/>
      <c r="UAE872" s="39"/>
      <c r="UAF872" s="39"/>
      <c r="UAG872" s="39"/>
      <c r="UAH872" s="39"/>
      <c r="UAI872" s="39"/>
      <c r="UAJ872" s="39"/>
      <c r="UAK872" s="39"/>
      <c r="UAL872" s="39"/>
      <c r="UAM872" s="39"/>
      <c r="UAN872" s="39"/>
      <c r="UAO872" s="39"/>
      <c r="UAP872" s="39"/>
      <c r="UAQ872" s="39"/>
      <c r="UAR872" s="39"/>
      <c r="UAS872" s="39"/>
      <c r="UAT872" s="39"/>
      <c r="UAU872" s="39"/>
      <c r="UAV872" s="39"/>
      <c r="UAW872" s="39"/>
      <c r="UAX872" s="39"/>
      <c r="UAY872" s="39"/>
      <c r="UAZ872" s="39"/>
      <c r="UBA872" s="39"/>
      <c r="UBB872" s="39"/>
      <c r="UBC872" s="39"/>
      <c r="UBD872" s="39"/>
      <c r="UBE872" s="39"/>
      <c r="UBF872" s="39"/>
      <c r="UBG872" s="39"/>
      <c r="UBH872" s="39"/>
      <c r="UBI872" s="39"/>
      <c r="UBJ872" s="39"/>
      <c r="UBK872" s="39"/>
      <c r="UBL872" s="39"/>
      <c r="UBM872" s="39"/>
      <c r="UBN872" s="39"/>
      <c r="UBO872" s="39"/>
      <c r="UBP872" s="39"/>
      <c r="UBQ872" s="39"/>
      <c r="UBR872" s="39"/>
      <c r="UBS872" s="39"/>
      <c r="UBT872" s="39"/>
      <c r="UBU872" s="39"/>
      <c r="UBV872" s="39"/>
      <c r="UBW872" s="39"/>
      <c r="UBX872" s="39"/>
      <c r="UBY872" s="39"/>
      <c r="UBZ872" s="39"/>
      <c r="UCA872" s="39"/>
      <c r="UCB872" s="39"/>
      <c r="UCC872" s="39"/>
      <c r="UCD872" s="39"/>
      <c r="UCE872" s="39"/>
      <c r="UCF872" s="39"/>
      <c r="UCG872" s="39"/>
      <c r="UCH872" s="39"/>
      <c r="UCI872" s="39"/>
      <c r="UCJ872" s="39"/>
      <c r="UCK872" s="39"/>
      <c r="UCL872" s="39"/>
      <c r="UCM872" s="39"/>
      <c r="UCN872" s="39"/>
      <c r="UCO872" s="39"/>
      <c r="UCP872" s="39"/>
      <c r="UCQ872" s="39"/>
      <c r="UCR872" s="39"/>
      <c r="UCS872" s="39"/>
      <c r="UCT872" s="39"/>
      <c r="UCU872" s="39"/>
      <c r="UCV872" s="39"/>
      <c r="UCW872" s="39"/>
      <c r="UCX872" s="39"/>
      <c r="UCY872" s="39"/>
      <c r="UCZ872" s="39"/>
      <c r="UDA872" s="39"/>
      <c r="UDB872" s="39"/>
      <c r="UDC872" s="39"/>
      <c r="UDD872" s="39"/>
      <c r="UDE872" s="39"/>
      <c r="UDF872" s="39"/>
      <c r="UDG872" s="39"/>
      <c r="UDH872" s="39"/>
      <c r="UDI872" s="39"/>
      <c r="UDJ872" s="39"/>
      <c r="UDK872" s="39"/>
      <c r="UDL872" s="39"/>
      <c r="UDM872" s="39"/>
      <c r="UDN872" s="39"/>
      <c r="UDO872" s="39"/>
      <c r="UDP872" s="39"/>
      <c r="UDQ872" s="39"/>
      <c r="UDR872" s="39"/>
      <c r="UDS872" s="39"/>
      <c r="UDT872" s="39"/>
      <c r="UDU872" s="39"/>
      <c r="UDV872" s="39"/>
      <c r="UDW872" s="39"/>
      <c r="UDX872" s="39"/>
      <c r="UDY872" s="39"/>
      <c r="UDZ872" s="39"/>
      <c r="UEA872" s="39"/>
      <c r="UEB872" s="39"/>
      <c r="UEC872" s="39"/>
      <c r="UED872" s="39"/>
      <c r="UEE872" s="39"/>
      <c r="UEF872" s="39"/>
      <c r="UEG872" s="39"/>
      <c r="UEH872" s="39"/>
      <c r="UEI872" s="39"/>
      <c r="UEJ872" s="39"/>
      <c r="UEK872" s="39"/>
      <c r="UEL872" s="39"/>
      <c r="UEM872" s="39"/>
      <c r="UEN872" s="39"/>
      <c r="UEO872" s="39"/>
      <c r="UEP872" s="39"/>
      <c r="UEQ872" s="39"/>
      <c r="UER872" s="39"/>
      <c r="UES872" s="39"/>
      <c r="UET872" s="39"/>
      <c r="UEU872" s="39"/>
      <c r="UEV872" s="39"/>
      <c r="UEW872" s="39"/>
      <c r="UEX872" s="39"/>
      <c r="UEY872" s="39"/>
      <c r="UEZ872" s="39"/>
      <c r="UFA872" s="39"/>
      <c r="UFB872" s="39"/>
      <c r="UFC872" s="39"/>
      <c r="UFD872" s="39"/>
      <c r="UFE872" s="39"/>
      <c r="UFF872" s="39"/>
      <c r="UFG872" s="39"/>
      <c r="UFH872" s="39"/>
      <c r="UFI872" s="39"/>
      <c r="UFJ872" s="39"/>
      <c r="UFK872" s="39"/>
      <c r="UFL872" s="39"/>
      <c r="UFM872" s="39"/>
      <c r="UFN872" s="39"/>
      <c r="UFO872" s="39"/>
      <c r="UFP872" s="39"/>
      <c r="UFQ872" s="39"/>
      <c r="UFR872" s="39"/>
      <c r="UFS872" s="39"/>
      <c r="UFT872" s="39"/>
      <c r="UFU872" s="39"/>
      <c r="UFV872" s="39"/>
      <c r="UFW872" s="39"/>
      <c r="UFX872" s="39"/>
      <c r="UFY872" s="39"/>
      <c r="UFZ872" s="39"/>
      <c r="UGA872" s="39"/>
      <c r="UGB872" s="39"/>
      <c r="UGC872" s="39"/>
      <c r="UGD872" s="39"/>
      <c r="UGE872" s="39"/>
      <c r="UGF872" s="39"/>
      <c r="UGG872" s="39"/>
      <c r="UGH872" s="39"/>
      <c r="UGI872" s="39"/>
      <c r="UGJ872" s="39"/>
      <c r="UGK872" s="39"/>
      <c r="UGL872" s="39"/>
      <c r="UGM872" s="39"/>
      <c r="UGN872" s="39"/>
      <c r="UGO872" s="39"/>
      <c r="UGP872" s="39"/>
      <c r="UGQ872" s="39"/>
      <c r="UGR872" s="39"/>
      <c r="UGS872" s="39"/>
      <c r="UGT872" s="39"/>
      <c r="UGU872" s="39"/>
      <c r="UGV872" s="39"/>
      <c r="UGW872" s="39"/>
      <c r="UGX872" s="39"/>
      <c r="UGY872" s="39"/>
      <c r="UGZ872" s="39"/>
      <c r="UHA872" s="39"/>
      <c r="UHB872" s="39"/>
      <c r="UHC872" s="39"/>
      <c r="UHD872" s="39"/>
      <c r="UHE872" s="39"/>
      <c r="UHF872" s="39"/>
      <c r="UHG872" s="39"/>
      <c r="UHH872" s="39"/>
      <c r="UHI872" s="39"/>
      <c r="UHJ872" s="39"/>
      <c r="UHK872" s="39"/>
      <c r="UHL872" s="39"/>
      <c r="UHM872" s="39"/>
      <c r="UHN872" s="39"/>
      <c r="UHO872" s="39"/>
      <c r="UHP872" s="39"/>
      <c r="UHQ872" s="39"/>
      <c r="UHR872" s="39"/>
      <c r="UHS872" s="39"/>
      <c r="UHT872" s="39"/>
      <c r="UHU872" s="39"/>
      <c r="UHV872" s="39"/>
      <c r="UHW872" s="39"/>
      <c r="UHX872" s="39"/>
      <c r="UHY872" s="39"/>
      <c r="UHZ872" s="39"/>
      <c r="UIA872" s="39"/>
      <c r="UIB872" s="39"/>
      <c r="UIC872" s="39"/>
      <c r="UID872" s="39"/>
      <c r="UIE872" s="39"/>
      <c r="UIF872" s="39"/>
      <c r="UIG872" s="39"/>
      <c r="UIH872" s="39"/>
      <c r="UII872" s="39"/>
      <c r="UIJ872" s="39"/>
      <c r="UIK872" s="39"/>
      <c r="UIL872" s="39"/>
      <c r="UIM872" s="39"/>
      <c r="UIN872" s="39"/>
      <c r="UIO872" s="39"/>
      <c r="UIP872" s="39"/>
      <c r="UIQ872" s="39"/>
      <c r="UIR872" s="39"/>
      <c r="UIS872" s="39"/>
      <c r="UIT872" s="39"/>
      <c r="UIU872" s="39"/>
      <c r="UIV872" s="39"/>
      <c r="UIW872" s="39"/>
      <c r="UIX872" s="39"/>
      <c r="UIY872" s="39"/>
      <c r="UIZ872" s="39"/>
      <c r="UJA872" s="39"/>
      <c r="UJB872" s="39"/>
      <c r="UJC872" s="39"/>
      <c r="UJD872" s="39"/>
      <c r="UJE872" s="39"/>
      <c r="UJF872" s="39"/>
      <c r="UJG872" s="39"/>
      <c r="UJH872" s="39"/>
      <c r="UJI872" s="39"/>
      <c r="UJJ872" s="39"/>
      <c r="UJK872" s="39"/>
      <c r="UJL872" s="39"/>
      <c r="UJM872" s="39"/>
      <c r="UJN872" s="39"/>
      <c r="UJO872" s="39"/>
      <c r="UJP872" s="39"/>
      <c r="UJQ872" s="39"/>
      <c r="UJR872" s="39"/>
      <c r="UJS872" s="39"/>
      <c r="UJT872" s="39"/>
      <c r="UJU872" s="39"/>
      <c r="UJV872" s="39"/>
      <c r="UJW872" s="39"/>
      <c r="UJX872" s="39"/>
      <c r="UJY872" s="39"/>
      <c r="UJZ872" s="39"/>
      <c r="UKA872" s="39"/>
      <c r="UKB872" s="39"/>
      <c r="UKC872" s="39"/>
      <c r="UKD872" s="39"/>
      <c r="UKE872" s="39"/>
      <c r="UKF872" s="39"/>
      <c r="UKG872" s="39"/>
      <c r="UKH872" s="39"/>
      <c r="UKI872" s="39"/>
      <c r="UKJ872" s="39"/>
      <c r="UKK872" s="39"/>
      <c r="UKL872" s="39"/>
      <c r="UKM872" s="39"/>
      <c r="UKN872" s="39"/>
      <c r="UKO872" s="39"/>
      <c r="UKP872" s="39"/>
      <c r="UKQ872" s="39"/>
      <c r="UKR872" s="39"/>
      <c r="UKS872" s="39"/>
      <c r="UKT872" s="39"/>
      <c r="UKU872" s="39"/>
      <c r="UKV872" s="39"/>
      <c r="UKW872" s="39"/>
      <c r="UKX872" s="39"/>
      <c r="UKY872" s="39"/>
      <c r="UKZ872" s="39"/>
      <c r="ULA872" s="39"/>
      <c r="ULB872" s="39"/>
      <c r="ULC872" s="39"/>
      <c r="ULD872" s="39"/>
      <c r="ULE872" s="39"/>
      <c r="ULF872" s="39"/>
      <c r="ULG872" s="39"/>
      <c r="ULH872" s="39"/>
      <c r="ULI872" s="39"/>
      <c r="ULJ872" s="39"/>
      <c r="ULK872" s="39"/>
      <c r="ULL872" s="39"/>
      <c r="ULM872" s="39"/>
      <c r="ULN872" s="39"/>
      <c r="ULO872" s="39"/>
      <c r="ULP872" s="39"/>
      <c r="ULQ872" s="39"/>
      <c r="ULR872" s="39"/>
      <c r="ULS872" s="39"/>
      <c r="ULT872" s="39"/>
      <c r="ULU872" s="39"/>
      <c r="ULV872" s="39"/>
      <c r="ULW872" s="39"/>
      <c r="ULX872" s="39"/>
      <c r="ULY872" s="39"/>
      <c r="ULZ872" s="39"/>
      <c r="UMA872" s="39"/>
      <c r="UMB872" s="39"/>
      <c r="UMC872" s="39"/>
      <c r="UMD872" s="39"/>
      <c r="UME872" s="39"/>
      <c r="UMF872" s="39"/>
      <c r="UMG872" s="39"/>
      <c r="UMH872" s="39"/>
      <c r="UMI872" s="39"/>
      <c r="UMJ872" s="39"/>
      <c r="UMK872" s="39"/>
      <c r="UML872" s="39"/>
      <c r="UMM872" s="39"/>
      <c r="UMN872" s="39"/>
      <c r="UMO872" s="39"/>
      <c r="UMP872" s="39"/>
      <c r="UMQ872" s="39"/>
      <c r="UMR872" s="39"/>
      <c r="UMS872" s="39"/>
      <c r="UMT872" s="39"/>
      <c r="UMU872" s="39"/>
      <c r="UMV872" s="39"/>
      <c r="UMW872" s="39"/>
      <c r="UMX872" s="39"/>
      <c r="UMY872" s="39"/>
      <c r="UMZ872" s="39"/>
      <c r="UNA872" s="39"/>
      <c r="UNB872" s="39"/>
      <c r="UNC872" s="39"/>
      <c r="UND872" s="39"/>
      <c r="UNE872" s="39"/>
      <c r="UNF872" s="39"/>
      <c r="UNG872" s="39"/>
      <c r="UNH872" s="39"/>
      <c r="UNI872" s="39"/>
      <c r="UNJ872" s="39"/>
      <c r="UNK872" s="39"/>
      <c r="UNL872" s="39"/>
      <c r="UNM872" s="39"/>
      <c r="UNN872" s="39"/>
      <c r="UNO872" s="39"/>
      <c r="UNP872" s="39"/>
      <c r="UNQ872" s="39"/>
      <c r="UNR872" s="39"/>
      <c r="UNS872" s="39"/>
      <c r="UNT872" s="39"/>
      <c r="UNU872" s="39"/>
      <c r="UNV872" s="39"/>
      <c r="UNW872" s="39"/>
      <c r="UNX872" s="39"/>
      <c r="UNY872" s="39"/>
      <c r="UNZ872" s="39"/>
      <c r="UOA872" s="39"/>
      <c r="UOB872" s="39"/>
      <c r="UOC872" s="39"/>
      <c r="UOD872" s="39"/>
      <c r="UOE872" s="39"/>
      <c r="UOF872" s="39"/>
      <c r="UOG872" s="39"/>
      <c r="UOH872" s="39"/>
      <c r="UOI872" s="39"/>
      <c r="UOJ872" s="39"/>
      <c r="UOK872" s="39"/>
      <c r="UOL872" s="39"/>
      <c r="UOM872" s="39"/>
      <c r="UON872" s="39"/>
      <c r="UOO872" s="39"/>
      <c r="UOP872" s="39"/>
      <c r="UOQ872" s="39"/>
      <c r="UOR872" s="39"/>
      <c r="UOS872" s="39"/>
      <c r="UOT872" s="39"/>
      <c r="UOU872" s="39"/>
      <c r="UOV872" s="39"/>
      <c r="UOW872" s="39"/>
      <c r="UOX872" s="39"/>
      <c r="UOY872" s="39"/>
      <c r="UOZ872" s="39"/>
      <c r="UPA872" s="39"/>
      <c r="UPB872" s="39"/>
      <c r="UPC872" s="39"/>
      <c r="UPD872" s="39"/>
      <c r="UPE872" s="39"/>
      <c r="UPF872" s="39"/>
      <c r="UPG872" s="39"/>
      <c r="UPH872" s="39"/>
      <c r="UPI872" s="39"/>
      <c r="UPJ872" s="39"/>
      <c r="UPK872" s="39"/>
      <c r="UPL872" s="39"/>
      <c r="UPM872" s="39"/>
      <c r="UPN872" s="39"/>
      <c r="UPO872" s="39"/>
      <c r="UPP872" s="39"/>
      <c r="UPQ872" s="39"/>
      <c r="UPR872" s="39"/>
      <c r="UPS872" s="39"/>
      <c r="UPT872" s="39"/>
      <c r="UPU872" s="39"/>
      <c r="UPV872" s="39"/>
      <c r="UPW872" s="39"/>
      <c r="UPX872" s="39"/>
      <c r="UPY872" s="39"/>
      <c r="UPZ872" s="39"/>
      <c r="UQA872" s="39"/>
      <c r="UQB872" s="39"/>
      <c r="UQC872" s="39"/>
      <c r="UQD872" s="39"/>
      <c r="UQE872" s="39"/>
      <c r="UQF872" s="39"/>
      <c r="UQG872" s="39"/>
      <c r="UQH872" s="39"/>
      <c r="UQI872" s="39"/>
      <c r="UQJ872" s="39"/>
      <c r="UQK872" s="39"/>
      <c r="UQL872" s="39"/>
      <c r="UQM872" s="39"/>
      <c r="UQN872" s="39"/>
      <c r="UQO872" s="39"/>
      <c r="UQP872" s="39"/>
      <c r="UQQ872" s="39"/>
      <c r="UQR872" s="39"/>
      <c r="UQS872" s="39"/>
      <c r="UQT872" s="39"/>
      <c r="UQU872" s="39"/>
      <c r="UQV872" s="39"/>
      <c r="UQW872" s="39"/>
      <c r="UQX872" s="39"/>
      <c r="UQY872" s="39"/>
      <c r="UQZ872" s="39"/>
      <c r="URA872" s="39"/>
      <c r="URB872" s="39"/>
      <c r="URC872" s="39"/>
      <c r="URD872" s="39"/>
      <c r="URE872" s="39"/>
      <c r="URF872" s="39"/>
      <c r="URG872" s="39"/>
      <c r="URH872" s="39"/>
      <c r="URI872" s="39"/>
      <c r="URJ872" s="39"/>
      <c r="URK872" s="39"/>
      <c r="URL872" s="39"/>
      <c r="URM872" s="39"/>
      <c r="URN872" s="39"/>
      <c r="URO872" s="39"/>
      <c r="URP872" s="39"/>
      <c r="URQ872" s="39"/>
      <c r="URR872" s="39"/>
      <c r="URS872" s="39"/>
      <c r="URT872" s="39"/>
      <c r="URU872" s="39"/>
      <c r="URV872" s="39"/>
      <c r="URW872" s="39"/>
      <c r="URX872" s="39"/>
      <c r="URY872" s="39"/>
      <c r="URZ872" s="39"/>
      <c r="USA872" s="39"/>
      <c r="USB872" s="39"/>
      <c r="USC872" s="39"/>
      <c r="USD872" s="39"/>
      <c r="USE872" s="39"/>
      <c r="USF872" s="39"/>
      <c r="USG872" s="39"/>
      <c r="USH872" s="39"/>
      <c r="USI872" s="39"/>
      <c r="USJ872" s="39"/>
      <c r="USK872" s="39"/>
      <c r="USL872" s="39"/>
      <c r="USM872" s="39"/>
      <c r="USN872" s="39"/>
      <c r="USO872" s="39"/>
      <c r="USP872" s="39"/>
      <c r="USQ872" s="39"/>
      <c r="USR872" s="39"/>
      <c r="USS872" s="39"/>
      <c r="UST872" s="39"/>
      <c r="USU872" s="39"/>
      <c r="USV872" s="39"/>
      <c r="USW872" s="39"/>
      <c r="USX872" s="39"/>
      <c r="USY872" s="39"/>
      <c r="USZ872" s="39"/>
      <c r="UTA872" s="39"/>
      <c r="UTB872" s="39"/>
      <c r="UTC872" s="39"/>
      <c r="UTD872" s="39"/>
      <c r="UTE872" s="39"/>
      <c r="UTF872" s="39"/>
      <c r="UTG872" s="39"/>
      <c r="UTH872" s="39"/>
      <c r="UTI872" s="39"/>
      <c r="UTJ872" s="39"/>
      <c r="UTK872" s="39"/>
      <c r="UTL872" s="39"/>
      <c r="UTM872" s="39"/>
      <c r="UTN872" s="39"/>
      <c r="UTO872" s="39"/>
      <c r="UTP872" s="39"/>
      <c r="UTQ872" s="39"/>
      <c r="UTR872" s="39"/>
      <c r="UTS872" s="39"/>
      <c r="UTT872" s="39"/>
      <c r="UTU872" s="39"/>
      <c r="UTV872" s="39"/>
      <c r="UTW872" s="39"/>
      <c r="UTX872" s="39"/>
      <c r="UTY872" s="39"/>
      <c r="UTZ872" s="39"/>
      <c r="UUA872" s="39"/>
      <c r="UUB872" s="39"/>
      <c r="UUC872" s="39"/>
      <c r="UUD872" s="39"/>
      <c r="UUE872" s="39"/>
      <c r="UUF872" s="39"/>
      <c r="UUG872" s="39"/>
      <c r="UUH872" s="39"/>
      <c r="UUI872" s="39"/>
      <c r="UUJ872" s="39"/>
      <c r="UUK872" s="39"/>
      <c r="UUL872" s="39"/>
      <c r="UUM872" s="39"/>
      <c r="UUN872" s="39"/>
      <c r="UUO872" s="39"/>
      <c r="UUP872" s="39"/>
      <c r="UUQ872" s="39"/>
      <c r="UUR872" s="39"/>
      <c r="UUS872" s="39"/>
      <c r="UUT872" s="39"/>
      <c r="UUU872" s="39"/>
      <c r="UUV872" s="39"/>
      <c r="UUW872" s="39"/>
      <c r="UUX872" s="39"/>
      <c r="UUY872" s="39"/>
      <c r="UUZ872" s="39"/>
      <c r="UVA872" s="39"/>
      <c r="UVB872" s="39"/>
      <c r="UVC872" s="39"/>
      <c r="UVD872" s="39"/>
      <c r="UVE872" s="39"/>
      <c r="UVF872" s="39"/>
      <c r="UVG872" s="39"/>
      <c r="UVH872" s="39"/>
      <c r="UVI872" s="39"/>
      <c r="UVJ872" s="39"/>
      <c r="UVK872" s="39"/>
      <c r="UVL872" s="39"/>
      <c r="UVM872" s="39"/>
      <c r="UVN872" s="39"/>
      <c r="UVO872" s="39"/>
      <c r="UVP872" s="39"/>
      <c r="UVQ872" s="39"/>
      <c r="UVR872" s="39"/>
      <c r="UVS872" s="39"/>
      <c r="UVT872" s="39"/>
      <c r="UVU872" s="39"/>
      <c r="UVV872" s="39"/>
      <c r="UVW872" s="39"/>
      <c r="UVX872" s="39"/>
      <c r="UVY872" s="39"/>
      <c r="UVZ872" s="39"/>
      <c r="UWA872" s="39"/>
      <c r="UWB872" s="39"/>
      <c r="UWC872" s="39"/>
      <c r="UWD872" s="39"/>
      <c r="UWE872" s="39"/>
      <c r="UWF872" s="39"/>
      <c r="UWG872" s="39"/>
      <c r="UWH872" s="39"/>
      <c r="UWI872" s="39"/>
      <c r="UWJ872" s="39"/>
      <c r="UWK872" s="39"/>
      <c r="UWL872" s="39"/>
      <c r="UWM872" s="39"/>
      <c r="UWN872" s="39"/>
      <c r="UWO872" s="39"/>
      <c r="UWP872" s="39"/>
      <c r="UWQ872" s="39"/>
      <c r="UWR872" s="39"/>
      <c r="UWS872" s="39"/>
      <c r="UWT872" s="39"/>
      <c r="UWU872" s="39"/>
      <c r="UWV872" s="39"/>
      <c r="UWW872" s="39"/>
      <c r="UWX872" s="39"/>
      <c r="UWY872" s="39"/>
      <c r="UWZ872" s="39"/>
      <c r="UXA872" s="39"/>
      <c r="UXB872" s="39"/>
      <c r="UXC872" s="39"/>
      <c r="UXD872" s="39"/>
      <c r="UXE872" s="39"/>
      <c r="UXF872" s="39"/>
      <c r="UXG872" s="39"/>
      <c r="UXH872" s="39"/>
      <c r="UXI872" s="39"/>
      <c r="UXJ872" s="39"/>
      <c r="UXK872" s="39"/>
      <c r="UXL872" s="39"/>
      <c r="UXM872" s="39"/>
      <c r="UXN872" s="39"/>
      <c r="UXO872" s="39"/>
      <c r="UXP872" s="39"/>
      <c r="UXQ872" s="39"/>
      <c r="UXR872" s="39"/>
      <c r="UXS872" s="39"/>
      <c r="UXT872" s="39"/>
      <c r="UXU872" s="39"/>
      <c r="UXV872" s="39"/>
      <c r="UXW872" s="39"/>
      <c r="UXX872" s="39"/>
      <c r="UXY872" s="39"/>
      <c r="UXZ872" s="39"/>
      <c r="UYA872" s="39"/>
      <c r="UYB872" s="39"/>
      <c r="UYC872" s="39"/>
      <c r="UYD872" s="39"/>
      <c r="UYE872" s="39"/>
      <c r="UYF872" s="39"/>
      <c r="UYG872" s="39"/>
      <c r="UYH872" s="39"/>
      <c r="UYI872" s="39"/>
      <c r="UYJ872" s="39"/>
      <c r="UYK872" s="39"/>
      <c r="UYL872" s="39"/>
      <c r="UYM872" s="39"/>
      <c r="UYN872" s="39"/>
      <c r="UYO872" s="39"/>
      <c r="UYP872" s="39"/>
      <c r="UYQ872" s="39"/>
      <c r="UYR872" s="39"/>
      <c r="UYS872" s="39"/>
      <c r="UYT872" s="39"/>
      <c r="UYU872" s="39"/>
      <c r="UYV872" s="39"/>
      <c r="UYW872" s="39"/>
      <c r="UYX872" s="39"/>
      <c r="UYY872" s="39"/>
      <c r="UYZ872" s="39"/>
      <c r="UZA872" s="39"/>
      <c r="UZB872" s="39"/>
      <c r="UZC872" s="39"/>
      <c r="UZD872" s="39"/>
      <c r="UZE872" s="39"/>
      <c r="UZF872" s="39"/>
      <c r="UZG872" s="39"/>
      <c r="UZH872" s="39"/>
      <c r="UZI872" s="39"/>
      <c r="UZJ872" s="39"/>
      <c r="UZK872" s="39"/>
      <c r="UZL872" s="39"/>
      <c r="UZM872" s="39"/>
      <c r="UZN872" s="39"/>
      <c r="UZO872" s="39"/>
      <c r="UZP872" s="39"/>
      <c r="UZQ872" s="39"/>
      <c r="UZR872" s="39"/>
      <c r="UZS872" s="39"/>
      <c r="UZT872" s="39"/>
      <c r="UZU872" s="39"/>
      <c r="UZV872" s="39"/>
      <c r="UZW872" s="39"/>
      <c r="UZX872" s="39"/>
      <c r="UZY872" s="39"/>
      <c r="UZZ872" s="39"/>
      <c r="VAA872" s="39"/>
      <c r="VAB872" s="39"/>
      <c r="VAC872" s="39"/>
      <c r="VAD872" s="39"/>
      <c r="VAE872" s="39"/>
      <c r="VAF872" s="39"/>
      <c r="VAG872" s="39"/>
      <c r="VAH872" s="39"/>
      <c r="VAI872" s="39"/>
      <c r="VAJ872" s="39"/>
      <c r="VAK872" s="39"/>
      <c r="VAL872" s="39"/>
      <c r="VAM872" s="39"/>
      <c r="VAN872" s="39"/>
      <c r="VAO872" s="39"/>
      <c r="VAP872" s="39"/>
      <c r="VAQ872" s="39"/>
      <c r="VAR872" s="39"/>
      <c r="VAS872" s="39"/>
      <c r="VAT872" s="39"/>
      <c r="VAU872" s="39"/>
      <c r="VAV872" s="39"/>
      <c r="VAW872" s="39"/>
      <c r="VAX872" s="39"/>
      <c r="VAY872" s="39"/>
      <c r="VAZ872" s="39"/>
      <c r="VBA872" s="39"/>
      <c r="VBB872" s="39"/>
      <c r="VBC872" s="39"/>
      <c r="VBD872" s="39"/>
      <c r="VBE872" s="39"/>
      <c r="VBF872" s="39"/>
      <c r="VBG872" s="39"/>
      <c r="VBH872" s="39"/>
      <c r="VBI872" s="39"/>
      <c r="VBJ872" s="39"/>
      <c r="VBK872" s="39"/>
      <c r="VBL872" s="39"/>
      <c r="VBM872" s="39"/>
      <c r="VBN872" s="39"/>
      <c r="VBO872" s="39"/>
      <c r="VBP872" s="39"/>
      <c r="VBQ872" s="39"/>
      <c r="VBR872" s="39"/>
      <c r="VBS872" s="39"/>
      <c r="VBT872" s="39"/>
      <c r="VBU872" s="39"/>
      <c r="VBV872" s="39"/>
      <c r="VBW872" s="39"/>
      <c r="VBX872" s="39"/>
      <c r="VBY872" s="39"/>
      <c r="VBZ872" s="39"/>
      <c r="VCA872" s="39"/>
      <c r="VCB872" s="39"/>
      <c r="VCC872" s="39"/>
      <c r="VCD872" s="39"/>
      <c r="VCE872" s="39"/>
      <c r="VCF872" s="39"/>
      <c r="VCG872" s="39"/>
      <c r="VCH872" s="39"/>
      <c r="VCI872" s="39"/>
      <c r="VCJ872" s="39"/>
      <c r="VCK872" s="39"/>
      <c r="VCL872" s="39"/>
      <c r="VCM872" s="39"/>
      <c r="VCN872" s="39"/>
      <c r="VCO872" s="39"/>
      <c r="VCP872" s="39"/>
      <c r="VCQ872" s="39"/>
      <c r="VCR872" s="39"/>
      <c r="VCS872" s="39"/>
      <c r="VCT872" s="39"/>
      <c r="VCU872" s="39"/>
      <c r="VCV872" s="39"/>
      <c r="VCW872" s="39"/>
      <c r="VCX872" s="39"/>
      <c r="VCY872" s="39"/>
      <c r="VCZ872" s="39"/>
      <c r="VDA872" s="39"/>
      <c r="VDB872" s="39"/>
      <c r="VDC872" s="39"/>
      <c r="VDD872" s="39"/>
      <c r="VDE872" s="39"/>
      <c r="VDF872" s="39"/>
      <c r="VDG872" s="39"/>
      <c r="VDH872" s="39"/>
      <c r="VDI872" s="39"/>
      <c r="VDJ872" s="39"/>
      <c r="VDK872" s="39"/>
      <c r="VDL872" s="39"/>
      <c r="VDM872" s="39"/>
      <c r="VDN872" s="39"/>
      <c r="VDO872" s="39"/>
      <c r="VDP872" s="39"/>
      <c r="VDQ872" s="39"/>
      <c r="VDR872" s="39"/>
      <c r="VDS872" s="39"/>
      <c r="VDT872" s="39"/>
      <c r="VDU872" s="39"/>
      <c r="VDV872" s="39"/>
      <c r="VDW872" s="39"/>
      <c r="VDX872" s="39"/>
      <c r="VDY872" s="39"/>
      <c r="VDZ872" s="39"/>
      <c r="VEA872" s="39"/>
      <c r="VEB872" s="39"/>
      <c r="VEC872" s="39"/>
      <c r="VED872" s="39"/>
      <c r="VEE872" s="39"/>
      <c r="VEF872" s="39"/>
      <c r="VEG872" s="39"/>
      <c r="VEH872" s="39"/>
      <c r="VEI872" s="39"/>
      <c r="VEJ872" s="39"/>
      <c r="VEK872" s="39"/>
      <c r="VEL872" s="39"/>
      <c r="VEM872" s="39"/>
      <c r="VEN872" s="39"/>
      <c r="VEO872" s="39"/>
      <c r="VEP872" s="39"/>
      <c r="VEQ872" s="39"/>
      <c r="VER872" s="39"/>
      <c r="VES872" s="39"/>
      <c r="VET872" s="39"/>
      <c r="VEU872" s="39"/>
      <c r="VEV872" s="39"/>
      <c r="VEW872" s="39"/>
      <c r="VEX872" s="39"/>
      <c r="VEY872" s="39"/>
      <c r="VEZ872" s="39"/>
      <c r="VFA872" s="39"/>
      <c r="VFB872" s="39"/>
      <c r="VFC872" s="39"/>
      <c r="VFD872" s="39"/>
      <c r="VFE872" s="39"/>
      <c r="VFF872" s="39"/>
      <c r="VFG872" s="39"/>
      <c r="VFH872" s="39"/>
      <c r="VFI872" s="39"/>
      <c r="VFJ872" s="39"/>
      <c r="VFK872" s="39"/>
      <c r="VFL872" s="39"/>
      <c r="VFM872" s="39"/>
      <c r="VFN872" s="39"/>
      <c r="VFO872" s="39"/>
      <c r="VFP872" s="39"/>
      <c r="VFQ872" s="39"/>
      <c r="VFR872" s="39"/>
      <c r="VFS872" s="39"/>
      <c r="VFT872" s="39"/>
      <c r="VFU872" s="39"/>
      <c r="VFV872" s="39"/>
      <c r="VFW872" s="39"/>
      <c r="VFX872" s="39"/>
      <c r="VFY872" s="39"/>
      <c r="VFZ872" s="39"/>
      <c r="VGA872" s="39"/>
      <c r="VGB872" s="39"/>
      <c r="VGC872" s="39"/>
      <c r="VGD872" s="39"/>
      <c r="VGE872" s="39"/>
      <c r="VGF872" s="39"/>
      <c r="VGG872" s="39"/>
      <c r="VGH872" s="39"/>
      <c r="VGI872" s="39"/>
      <c r="VGJ872" s="39"/>
      <c r="VGK872" s="39"/>
      <c r="VGL872" s="39"/>
      <c r="VGM872" s="39"/>
      <c r="VGN872" s="39"/>
      <c r="VGO872" s="39"/>
      <c r="VGP872" s="39"/>
      <c r="VGQ872" s="39"/>
      <c r="VGR872" s="39"/>
      <c r="VGS872" s="39"/>
      <c r="VGT872" s="39"/>
      <c r="VGU872" s="39"/>
      <c r="VGV872" s="39"/>
      <c r="VGW872" s="39"/>
      <c r="VGX872" s="39"/>
      <c r="VGY872" s="39"/>
      <c r="VGZ872" s="39"/>
      <c r="VHA872" s="39"/>
      <c r="VHB872" s="39"/>
      <c r="VHC872" s="39"/>
      <c r="VHD872" s="39"/>
      <c r="VHE872" s="39"/>
      <c r="VHF872" s="39"/>
      <c r="VHG872" s="39"/>
      <c r="VHH872" s="39"/>
      <c r="VHI872" s="39"/>
      <c r="VHJ872" s="39"/>
      <c r="VHK872" s="39"/>
      <c r="VHL872" s="39"/>
      <c r="VHM872" s="39"/>
      <c r="VHN872" s="39"/>
      <c r="VHO872" s="39"/>
      <c r="VHP872" s="39"/>
      <c r="VHQ872" s="39"/>
      <c r="VHR872" s="39"/>
      <c r="VHS872" s="39"/>
      <c r="VHT872" s="39"/>
      <c r="VHU872" s="39"/>
      <c r="VHV872" s="39"/>
      <c r="VHW872" s="39"/>
      <c r="VHX872" s="39"/>
      <c r="VHY872" s="39"/>
      <c r="VHZ872" s="39"/>
      <c r="VIA872" s="39"/>
      <c r="VIB872" s="39"/>
      <c r="VIC872" s="39"/>
      <c r="VID872" s="39"/>
      <c r="VIE872" s="39"/>
      <c r="VIF872" s="39"/>
      <c r="VIG872" s="39"/>
      <c r="VIH872" s="39"/>
      <c r="VII872" s="39"/>
      <c r="VIJ872" s="39"/>
      <c r="VIK872" s="39"/>
      <c r="VIL872" s="39"/>
      <c r="VIM872" s="39"/>
      <c r="VIN872" s="39"/>
      <c r="VIO872" s="39"/>
      <c r="VIP872" s="39"/>
      <c r="VIQ872" s="39"/>
      <c r="VIR872" s="39"/>
      <c r="VIS872" s="39"/>
      <c r="VIT872" s="39"/>
      <c r="VIU872" s="39"/>
      <c r="VIV872" s="39"/>
      <c r="VIW872" s="39"/>
      <c r="VIX872" s="39"/>
      <c r="VIY872" s="39"/>
      <c r="VIZ872" s="39"/>
      <c r="VJA872" s="39"/>
      <c r="VJB872" s="39"/>
      <c r="VJC872" s="39"/>
      <c r="VJD872" s="39"/>
      <c r="VJE872" s="39"/>
      <c r="VJF872" s="39"/>
      <c r="VJG872" s="39"/>
      <c r="VJH872" s="39"/>
      <c r="VJI872" s="39"/>
      <c r="VJJ872" s="39"/>
      <c r="VJK872" s="39"/>
      <c r="VJL872" s="39"/>
      <c r="VJM872" s="39"/>
      <c r="VJN872" s="39"/>
      <c r="VJO872" s="39"/>
      <c r="VJP872" s="39"/>
      <c r="VJQ872" s="39"/>
      <c r="VJR872" s="39"/>
      <c r="VJS872" s="39"/>
      <c r="VJT872" s="39"/>
      <c r="VJU872" s="39"/>
      <c r="VJV872" s="39"/>
      <c r="VJW872" s="39"/>
      <c r="VJX872" s="39"/>
      <c r="VJY872" s="39"/>
      <c r="VJZ872" s="39"/>
      <c r="VKA872" s="39"/>
      <c r="VKB872" s="39"/>
      <c r="VKC872" s="39"/>
      <c r="VKD872" s="39"/>
      <c r="VKE872" s="39"/>
      <c r="VKF872" s="39"/>
      <c r="VKG872" s="39"/>
      <c r="VKH872" s="39"/>
      <c r="VKI872" s="39"/>
      <c r="VKJ872" s="39"/>
      <c r="VKK872" s="39"/>
      <c r="VKL872" s="39"/>
      <c r="VKM872" s="39"/>
      <c r="VKN872" s="39"/>
      <c r="VKO872" s="39"/>
      <c r="VKP872" s="39"/>
      <c r="VKQ872" s="39"/>
      <c r="VKR872" s="39"/>
      <c r="VKS872" s="39"/>
      <c r="VKT872" s="39"/>
      <c r="VKU872" s="39"/>
      <c r="VKV872" s="39"/>
      <c r="VKW872" s="39"/>
      <c r="VKX872" s="39"/>
      <c r="VKY872" s="39"/>
      <c r="VKZ872" s="39"/>
      <c r="VLA872" s="39"/>
      <c r="VLB872" s="39"/>
      <c r="VLC872" s="39"/>
      <c r="VLD872" s="39"/>
      <c r="VLE872" s="39"/>
      <c r="VLF872" s="39"/>
      <c r="VLG872" s="39"/>
      <c r="VLH872" s="39"/>
      <c r="VLI872" s="39"/>
      <c r="VLJ872" s="39"/>
      <c r="VLK872" s="39"/>
      <c r="VLL872" s="39"/>
      <c r="VLM872" s="39"/>
      <c r="VLN872" s="39"/>
      <c r="VLO872" s="39"/>
      <c r="VLP872" s="39"/>
      <c r="VLQ872" s="39"/>
      <c r="VLR872" s="39"/>
      <c r="VLS872" s="39"/>
      <c r="VLT872" s="39"/>
      <c r="VLU872" s="39"/>
      <c r="VLV872" s="39"/>
      <c r="VLW872" s="39"/>
      <c r="VLX872" s="39"/>
      <c r="VLY872" s="39"/>
      <c r="VLZ872" s="39"/>
      <c r="VMA872" s="39"/>
      <c r="VMB872" s="39"/>
      <c r="VMC872" s="39"/>
      <c r="VMD872" s="39"/>
      <c r="VME872" s="39"/>
      <c r="VMF872" s="39"/>
      <c r="VMG872" s="39"/>
      <c r="VMH872" s="39"/>
      <c r="VMI872" s="39"/>
      <c r="VMJ872" s="39"/>
      <c r="VMK872" s="39"/>
      <c r="VML872" s="39"/>
      <c r="VMM872" s="39"/>
      <c r="VMN872" s="39"/>
      <c r="VMO872" s="39"/>
      <c r="VMP872" s="39"/>
      <c r="VMQ872" s="39"/>
      <c r="VMR872" s="39"/>
      <c r="VMS872" s="39"/>
      <c r="VMT872" s="39"/>
      <c r="VMU872" s="39"/>
      <c r="VMV872" s="39"/>
      <c r="VMW872" s="39"/>
      <c r="VMX872" s="39"/>
      <c r="VMY872" s="39"/>
      <c r="VMZ872" s="39"/>
      <c r="VNA872" s="39"/>
      <c r="VNB872" s="39"/>
      <c r="VNC872" s="39"/>
      <c r="VND872" s="39"/>
      <c r="VNE872" s="39"/>
      <c r="VNF872" s="39"/>
      <c r="VNG872" s="39"/>
      <c r="VNH872" s="39"/>
      <c r="VNI872" s="39"/>
      <c r="VNJ872" s="39"/>
      <c r="VNK872" s="39"/>
      <c r="VNL872" s="39"/>
      <c r="VNM872" s="39"/>
      <c r="VNN872" s="39"/>
      <c r="VNO872" s="39"/>
      <c r="VNP872" s="39"/>
      <c r="VNQ872" s="39"/>
      <c r="VNR872" s="39"/>
      <c r="VNS872" s="39"/>
      <c r="VNT872" s="39"/>
      <c r="VNU872" s="39"/>
      <c r="VNV872" s="39"/>
      <c r="VNW872" s="39"/>
      <c r="VNX872" s="39"/>
      <c r="VNY872" s="39"/>
      <c r="VNZ872" s="39"/>
      <c r="VOA872" s="39"/>
      <c r="VOB872" s="39"/>
      <c r="VOC872" s="39"/>
      <c r="VOD872" s="39"/>
      <c r="VOE872" s="39"/>
      <c r="VOF872" s="39"/>
      <c r="VOG872" s="39"/>
      <c r="VOH872" s="39"/>
      <c r="VOI872" s="39"/>
      <c r="VOJ872" s="39"/>
      <c r="VOK872" s="39"/>
      <c r="VOL872" s="39"/>
      <c r="VOM872" s="39"/>
      <c r="VON872" s="39"/>
      <c r="VOO872" s="39"/>
      <c r="VOP872" s="39"/>
      <c r="VOQ872" s="39"/>
      <c r="VOR872" s="39"/>
      <c r="VOS872" s="39"/>
      <c r="VOT872" s="39"/>
      <c r="VOU872" s="39"/>
      <c r="VOV872" s="39"/>
      <c r="VOW872" s="39"/>
      <c r="VOX872" s="39"/>
      <c r="VOY872" s="39"/>
      <c r="VOZ872" s="39"/>
      <c r="VPA872" s="39"/>
      <c r="VPB872" s="39"/>
      <c r="VPC872" s="39"/>
      <c r="VPD872" s="39"/>
      <c r="VPE872" s="39"/>
      <c r="VPF872" s="39"/>
      <c r="VPG872" s="39"/>
      <c r="VPH872" s="39"/>
      <c r="VPI872" s="39"/>
      <c r="VPJ872" s="39"/>
      <c r="VPK872" s="39"/>
      <c r="VPL872" s="39"/>
      <c r="VPM872" s="39"/>
      <c r="VPN872" s="39"/>
      <c r="VPO872" s="39"/>
      <c r="VPP872" s="39"/>
      <c r="VPQ872" s="39"/>
      <c r="VPR872" s="39"/>
      <c r="VPS872" s="39"/>
      <c r="VPT872" s="39"/>
      <c r="VPU872" s="39"/>
      <c r="VPV872" s="39"/>
      <c r="VPW872" s="39"/>
      <c r="VPX872" s="39"/>
      <c r="VPY872" s="39"/>
      <c r="VPZ872" s="39"/>
      <c r="VQA872" s="39"/>
      <c r="VQB872" s="39"/>
      <c r="VQC872" s="39"/>
      <c r="VQD872" s="39"/>
      <c r="VQE872" s="39"/>
      <c r="VQF872" s="39"/>
      <c r="VQG872" s="39"/>
      <c r="VQH872" s="39"/>
      <c r="VQI872" s="39"/>
      <c r="VQJ872" s="39"/>
      <c r="VQK872" s="39"/>
      <c r="VQL872" s="39"/>
      <c r="VQM872" s="39"/>
      <c r="VQN872" s="39"/>
      <c r="VQO872" s="39"/>
      <c r="VQP872" s="39"/>
      <c r="VQQ872" s="39"/>
      <c r="VQR872" s="39"/>
      <c r="VQS872" s="39"/>
      <c r="VQT872" s="39"/>
      <c r="VQU872" s="39"/>
      <c r="VQV872" s="39"/>
      <c r="VQW872" s="39"/>
      <c r="VQX872" s="39"/>
      <c r="VQY872" s="39"/>
      <c r="VQZ872" s="39"/>
      <c r="VRA872" s="39"/>
      <c r="VRB872" s="39"/>
      <c r="VRC872" s="39"/>
      <c r="VRD872" s="39"/>
      <c r="VRE872" s="39"/>
      <c r="VRF872" s="39"/>
      <c r="VRG872" s="39"/>
      <c r="VRH872" s="39"/>
      <c r="VRI872" s="39"/>
      <c r="VRJ872" s="39"/>
      <c r="VRK872" s="39"/>
      <c r="VRL872" s="39"/>
      <c r="VRM872" s="39"/>
      <c r="VRN872" s="39"/>
      <c r="VRO872" s="39"/>
      <c r="VRP872" s="39"/>
      <c r="VRQ872" s="39"/>
      <c r="VRR872" s="39"/>
      <c r="VRS872" s="39"/>
      <c r="VRT872" s="39"/>
      <c r="VRU872" s="39"/>
      <c r="VRV872" s="39"/>
      <c r="VRW872" s="39"/>
      <c r="VRX872" s="39"/>
      <c r="VRY872" s="39"/>
      <c r="VRZ872" s="39"/>
      <c r="VSA872" s="39"/>
      <c r="VSB872" s="39"/>
      <c r="VSC872" s="39"/>
      <c r="VSD872" s="39"/>
      <c r="VSE872" s="39"/>
      <c r="VSF872" s="39"/>
      <c r="VSG872" s="39"/>
      <c r="VSH872" s="39"/>
      <c r="VSI872" s="39"/>
      <c r="VSJ872" s="39"/>
      <c r="VSK872" s="39"/>
      <c r="VSL872" s="39"/>
      <c r="VSM872" s="39"/>
      <c r="VSN872" s="39"/>
      <c r="VSO872" s="39"/>
      <c r="VSP872" s="39"/>
      <c r="VSQ872" s="39"/>
      <c r="VSR872" s="39"/>
      <c r="VSS872" s="39"/>
      <c r="VST872" s="39"/>
      <c r="VSU872" s="39"/>
      <c r="VSV872" s="39"/>
      <c r="VSW872" s="39"/>
      <c r="VSX872" s="39"/>
      <c r="VSY872" s="39"/>
      <c r="VSZ872" s="39"/>
      <c r="VTA872" s="39"/>
      <c r="VTB872" s="39"/>
      <c r="VTC872" s="39"/>
      <c r="VTD872" s="39"/>
      <c r="VTE872" s="39"/>
      <c r="VTF872" s="39"/>
      <c r="VTG872" s="39"/>
      <c r="VTH872" s="39"/>
      <c r="VTI872" s="39"/>
      <c r="VTJ872" s="39"/>
      <c r="VTK872" s="39"/>
      <c r="VTL872" s="39"/>
      <c r="VTM872" s="39"/>
      <c r="VTN872" s="39"/>
      <c r="VTO872" s="39"/>
      <c r="VTP872" s="39"/>
      <c r="VTQ872" s="39"/>
      <c r="VTR872" s="39"/>
      <c r="VTS872" s="39"/>
      <c r="VTT872" s="39"/>
      <c r="VTU872" s="39"/>
      <c r="VTV872" s="39"/>
      <c r="VTW872" s="39"/>
      <c r="VTX872" s="39"/>
      <c r="VTY872" s="39"/>
      <c r="VTZ872" s="39"/>
      <c r="VUA872" s="39"/>
      <c r="VUB872" s="39"/>
      <c r="VUC872" s="39"/>
      <c r="VUD872" s="39"/>
      <c r="VUE872" s="39"/>
      <c r="VUF872" s="39"/>
      <c r="VUG872" s="39"/>
      <c r="VUH872" s="39"/>
      <c r="VUI872" s="39"/>
      <c r="VUJ872" s="39"/>
      <c r="VUK872" s="39"/>
      <c r="VUL872" s="39"/>
      <c r="VUM872" s="39"/>
      <c r="VUN872" s="39"/>
      <c r="VUO872" s="39"/>
      <c r="VUP872" s="39"/>
      <c r="VUQ872" s="39"/>
      <c r="VUR872" s="39"/>
      <c r="VUS872" s="39"/>
      <c r="VUT872" s="39"/>
      <c r="VUU872" s="39"/>
      <c r="VUV872" s="39"/>
      <c r="VUW872" s="39"/>
      <c r="VUX872" s="39"/>
      <c r="VUY872" s="39"/>
      <c r="VUZ872" s="39"/>
      <c r="VVA872" s="39"/>
      <c r="VVB872" s="39"/>
      <c r="VVC872" s="39"/>
      <c r="VVD872" s="39"/>
      <c r="VVE872" s="39"/>
      <c r="VVF872" s="39"/>
      <c r="VVG872" s="39"/>
      <c r="VVH872" s="39"/>
      <c r="VVI872" s="39"/>
      <c r="VVJ872" s="39"/>
      <c r="VVK872" s="39"/>
      <c r="VVL872" s="39"/>
      <c r="VVM872" s="39"/>
      <c r="VVN872" s="39"/>
      <c r="VVO872" s="39"/>
      <c r="VVP872" s="39"/>
      <c r="VVQ872" s="39"/>
      <c r="VVR872" s="39"/>
      <c r="VVS872" s="39"/>
      <c r="VVT872" s="39"/>
      <c r="VVU872" s="39"/>
      <c r="VVV872" s="39"/>
      <c r="VVW872" s="39"/>
      <c r="VVX872" s="39"/>
      <c r="VVY872" s="39"/>
      <c r="VVZ872" s="39"/>
      <c r="VWA872" s="39"/>
      <c r="VWB872" s="39"/>
      <c r="VWC872" s="39"/>
      <c r="VWD872" s="39"/>
      <c r="VWE872" s="39"/>
      <c r="VWF872" s="39"/>
      <c r="VWG872" s="39"/>
      <c r="VWH872" s="39"/>
      <c r="VWI872" s="39"/>
      <c r="VWJ872" s="39"/>
      <c r="VWK872" s="39"/>
      <c r="VWL872" s="39"/>
      <c r="VWM872" s="39"/>
      <c r="VWN872" s="39"/>
      <c r="VWO872" s="39"/>
      <c r="VWP872" s="39"/>
      <c r="VWQ872" s="39"/>
      <c r="VWR872" s="39"/>
      <c r="VWS872" s="39"/>
      <c r="VWT872" s="39"/>
      <c r="VWU872" s="39"/>
      <c r="VWV872" s="39"/>
      <c r="VWW872" s="39"/>
      <c r="VWX872" s="39"/>
      <c r="VWY872" s="39"/>
      <c r="VWZ872" s="39"/>
      <c r="VXA872" s="39"/>
      <c r="VXB872" s="39"/>
      <c r="VXC872" s="39"/>
      <c r="VXD872" s="39"/>
      <c r="VXE872" s="39"/>
      <c r="VXF872" s="39"/>
      <c r="VXG872" s="39"/>
      <c r="VXH872" s="39"/>
      <c r="VXI872" s="39"/>
      <c r="VXJ872" s="39"/>
      <c r="VXK872" s="39"/>
      <c r="VXL872" s="39"/>
      <c r="VXM872" s="39"/>
      <c r="VXN872" s="39"/>
      <c r="VXO872" s="39"/>
      <c r="VXP872" s="39"/>
      <c r="VXQ872" s="39"/>
      <c r="VXR872" s="39"/>
      <c r="VXS872" s="39"/>
      <c r="VXT872" s="39"/>
      <c r="VXU872" s="39"/>
      <c r="VXV872" s="39"/>
      <c r="VXW872" s="39"/>
      <c r="VXX872" s="39"/>
      <c r="VXY872" s="39"/>
      <c r="VXZ872" s="39"/>
      <c r="VYA872" s="39"/>
      <c r="VYB872" s="39"/>
      <c r="VYC872" s="39"/>
      <c r="VYD872" s="39"/>
      <c r="VYE872" s="39"/>
      <c r="VYF872" s="39"/>
      <c r="VYG872" s="39"/>
      <c r="VYH872" s="39"/>
      <c r="VYI872" s="39"/>
      <c r="VYJ872" s="39"/>
      <c r="VYK872" s="39"/>
      <c r="VYL872" s="39"/>
      <c r="VYM872" s="39"/>
      <c r="VYN872" s="39"/>
      <c r="VYO872" s="39"/>
      <c r="VYP872" s="39"/>
      <c r="VYQ872" s="39"/>
      <c r="VYR872" s="39"/>
      <c r="VYS872" s="39"/>
      <c r="VYT872" s="39"/>
      <c r="VYU872" s="39"/>
      <c r="VYV872" s="39"/>
      <c r="VYW872" s="39"/>
      <c r="VYX872" s="39"/>
      <c r="VYY872" s="39"/>
      <c r="VYZ872" s="39"/>
      <c r="VZA872" s="39"/>
      <c r="VZB872" s="39"/>
      <c r="VZC872" s="39"/>
      <c r="VZD872" s="39"/>
      <c r="VZE872" s="39"/>
      <c r="VZF872" s="39"/>
      <c r="VZG872" s="39"/>
      <c r="VZH872" s="39"/>
      <c r="VZI872" s="39"/>
      <c r="VZJ872" s="39"/>
      <c r="VZK872" s="39"/>
      <c r="VZL872" s="39"/>
      <c r="VZM872" s="39"/>
      <c r="VZN872" s="39"/>
      <c r="VZO872" s="39"/>
      <c r="VZP872" s="39"/>
      <c r="VZQ872" s="39"/>
      <c r="VZR872" s="39"/>
      <c r="VZS872" s="39"/>
      <c r="VZT872" s="39"/>
      <c r="VZU872" s="39"/>
      <c r="VZV872" s="39"/>
      <c r="VZW872" s="39"/>
      <c r="VZX872" s="39"/>
      <c r="VZY872" s="39"/>
      <c r="VZZ872" s="39"/>
      <c r="WAA872" s="39"/>
      <c r="WAB872" s="39"/>
      <c r="WAC872" s="39"/>
      <c r="WAD872" s="39"/>
      <c r="WAE872" s="39"/>
      <c r="WAF872" s="39"/>
      <c r="WAG872" s="39"/>
      <c r="WAH872" s="39"/>
      <c r="WAI872" s="39"/>
      <c r="WAJ872" s="39"/>
      <c r="WAK872" s="39"/>
      <c r="WAL872" s="39"/>
      <c r="WAM872" s="39"/>
      <c r="WAN872" s="39"/>
      <c r="WAO872" s="39"/>
      <c r="WAP872" s="39"/>
      <c r="WAQ872" s="39"/>
      <c r="WAR872" s="39"/>
      <c r="WAS872" s="39"/>
      <c r="WAT872" s="39"/>
      <c r="WAU872" s="39"/>
      <c r="WAV872" s="39"/>
      <c r="WAW872" s="39"/>
      <c r="WAX872" s="39"/>
      <c r="WAY872" s="39"/>
      <c r="WAZ872" s="39"/>
      <c r="WBA872" s="39"/>
      <c r="WBB872" s="39"/>
      <c r="WBC872" s="39"/>
      <c r="WBD872" s="39"/>
      <c r="WBE872" s="39"/>
      <c r="WBF872" s="39"/>
      <c r="WBG872" s="39"/>
      <c r="WBH872" s="39"/>
      <c r="WBI872" s="39"/>
      <c r="WBJ872" s="39"/>
      <c r="WBK872" s="39"/>
      <c r="WBL872" s="39"/>
      <c r="WBM872" s="39"/>
      <c r="WBN872" s="39"/>
      <c r="WBO872" s="39"/>
      <c r="WBP872" s="39"/>
      <c r="WBQ872" s="39"/>
      <c r="WBR872" s="39"/>
      <c r="WBS872" s="39"/>
      <c r="WBT872" s="39"/>
      <c r="WBU872" s="39"/>
      <c r="WBV872" s="39"/>
      <c r="WBW872" s="39"/>
      <c r="WBX872" s="39"/>
      <c r="WBY872" s="39"/>
      <c r="WBZ872" s="39"/>
      <c r="WCA872" s="39"/>
      <c r="WCB872" s="39"/>
      <c r="WCC872" s="39"/>
      <c r="WCD872" s="39"/>
      <c r="WCE872" s="39"/>
      <c r="WCF872" s="39"/>
      <c r="WCG872" s="39"/>
      <c r="WCH872" s="39"/>
      <c r="WCI872" s="39"/>
      <c r="WCJ872" s="39"/>
      <c r="WCK872" s="39"/>
      <c r="WCL872" s="39"/>
      <c r="WCM872" s="39"/>
      <c r="WCN872" s="39"/>
      <c r="WCO872" s="39"/>
      <c r="WCP872" s="39"/>
      <c r="WCQ872" s="39"/>
      <c r="WCR872" s="39"/>
      <c r="WCS872" s="39"/>
      <c r="WCT872" s="39"/>
      <c r="WCU872" s="39"/>
      <c r="WCV872" s="39"/>
      <c r="WCW872" s="39"/>
      <c r="WCX872" s="39"/>
      <c r="WCY872" s="39"/>
      <c r="WCZ872" s="39"/>
      <c r="WDA872" s="39"/>
      <c r="WDB872" s="39"/>
      <c r="WDC872" s="39"/>
      <c r="WDD872" s="39"/>
      <c r="WDE872" s="39"/>
      <c r="WDF872" s="39"/>
      <c r="WDG872" s="39"/>
      <c r="WDH872" s="39"/>
      <c r="WDI872" s="39"/>
      <c r="WDJ872" s="39"/>
      <c r="WDK872" s="39"/>
      <c r="WDL872" s="39"/>
      <c r="WDM872" s="39"/>
      <c r="WDN872" s="39"/>
      <c r="WDO872" s="39"/>
      <c r="WDP872" s="39"/>
      <c r="WDQ872" s="39"/>
      <c r="WDR872" s="39"/>
      <c r="WDS872" s="39"/>
      <c r="WDT872" s="39"/>
      <c r="WDU872" s="39"/>
      <c r="WDV872" s="39"/>
      <c r="WDW872" s="39"/>
      <c r="WDX872" s="39"/>
      <c r="WDY872" s="39"/>
      <c r="WDZ872" s="39"/>
      <c r="WEA872" s="39"/>
      <c r="WEB872" s="39"/>
      <c r="WEC872" s="39"/>
      <c r="WED872" s="39"/>
      <c r="WEE872" s="39"/>
      <c r="WEF872" s="39"/>
      <c r="WEG872" s="39"/>
      <c r="WEH872" s="39"/>
      <c r="WEI872" s="39"/>
      <c r="WEJ872" s="39"/>
      <c r="WEK872" s="39"/>
      <c r="WEL872" s="39"/>
      <c r="WEM872" s="39"/>
      <c r="WEN872" s="39"/>
      <c r="WEO872" s="39"/>
      <c r="WEP872" s="39"/>
      <c r="WEQ872" s="39"/>
      <c r="WER872" s="39"/>
      <c r="WES872" s="39"/>
      <c r="WET872" s="39"/>
      <c r="WEU872" s="39"/>
      <c r="WEV872" s="39"/>
      <c r="WEW872" s="39"/>
      <c r="WEX872" s="39"/>
      <c r="WEY872" s="39"/>
      <c r="WEZ872" s="39"/>
      <c r="WFA872" s="39"/>
      <c r="WFB872" s="39"/>
      <c r="WFC872" s="39"/>
      <c r="WFD872" s="39"/>
      <c r="WFE872" s="39"/>
      <c r="WFF872" s="39"/>
      <c r="WFG872" s="39"/>
      <c r="WFH872" s="39"/>
      <c r="WFI872" s="39"/>
      <c r="WFJ872" s="39"/>
      <c r="WFK872" s="39"/>
      <c r="WFL872" s="39"/>
      <c r="WFM872" s="39"/>
      <c r="WFN872" s="39"/>
      <c r="WFO872" s="39"/>
      <c r="WFP872" s="39"/>
      <c r="WFQ872" s="39"/>
      <c r="WFR872" s="39"/>
      <c r="WFS872" s="39"/>
      <c r="WFT872" s="39"/>
      <c r="WFU872" s="39"/>
      <c r="WFV872" s="39"/>
      <c r="WFW872" s="39"/>
      <c r="WFX872" s="39"/>
      <c r="WFY872" s="39"/>
      <c r="WFZ872" s="39"/>
      <c r="WGA872" s="39"/>
      <c r="WGB872" s="39"/>
      <c r="WGC872" s="39"/>
      <c r="WGD872" s="39"/>
      <c r="WGE872" s="39"/>
      <c r="WGF872" s="39"/>
      <c r="WGG872" s="39"/>
      <c r="WGH872" s="39"/>
      <c r="WGI872" s="39"/>
      <c r="WGJ872" s="39"/>
      <c r="WGK872" s="39"/>
      <c r="WGL872" s="39"/>
      <c r="WGM872" s="39"/>
      <c r="WGN872" s="39"/>
      <c r="WGO872" s="39"/>
      <c r="WGP872" s="39"/>
      <c r="WGQ872" s="39"/>
      <c r="WGR872" s="39"/>
      <c r="WGS872" s="39"/>
      <c r="WGT872" s="39"/>
      <c r="WGU872" s="39"/>
      <c r="WGV872" s="39"/>
      <c r="WGW872" s="39"/>
      <c r="WGX872" s="39"/>
      <c r="WGY872" s="39"/>
      <c r="WGZ872" s="39"/>
      <c r="WHA872" s="39"/>
      <c r="WHB872" s="39"/>
      <c r="WHC872" s="39"/>
      <c r="WHD872" s="39"/>
      <c r="WHE872" s="39"/>
      <c r="WHF872" s="39"/>
      <c r="WHG872" s="39"/>
      <c r="WHH872" s="39"/>
      <c r="WHI872" s="39"/>
      <c r="WHJ872" s="39"/>
      <c r="WHK872" s="39"/>
      <c r="WHL872" s="39"/>
      <c r="WHM872" s="39"/>
      <c r="WHN872" s="39"/>
      <c r="WHO872" s="39"/>
      <c r="WHP872" s="39"/>
      <c r="WHQ872" s="39"/>
      <c r="WHR872" s="39"/>
      <c r="WHS872" s="39"/>
      <c r="WHT872" s="39"/>
      <c r="WHU872" s="39"/>
      <c r="WHV872" s="39"/>
      <c r="WHW872" s="39"/>
      <c r="WHX872" s="39"/>
      <c r="WHY872" s="39"/>
      <c r="WHZ872" s="39"/>
      <c r="WIA872" s="39"/>
      <c r="WIB872" s="39"/>
      <c r="WIC872" s="39"/>
      <c r="WID872" s="39"/>
      <c r="WIE872" s="39"/>
      <c r="WIF872" s="39"/>
      <c r="WIG872" s="39"/>
      <c r="WIH872" s="39"/>
      <c r="WII872" s="39"/>
      <c r="WIJ872" s="39"/>
      <c r="WIK872" s="39"/>
      <c r="WIL872" s="39"/>
      <c r="WIM872" s="39"/>
      <c r="WIN872" s="39"/>
      <c r="WIO872" s="39"/>
      <c r="WIP872" s="39"/>
      <c r="WIQ872" s="39"/>
      <c r="WIR872" s="39"/>
      <c r="WIS872" s="39"/>
      <c r="WIT872" s="39"/>
      <c r="WIU872" s="39"/>
      <c r="WIV872" s="39"/>
      <c r="WIW872" s="39"/>
      <c r="WIX872" s="39"/>
      <c r="WIY872" s="39"/>
      <c r="WIZ872" s="39"/>
      <c r="WJA872" s="39"/>
      <c r="WJB872" s="39"/>
      <c r="WJC872" s="39"/>
      <c r="WJD872" s="39"/>
      <c r="WJE872" s="39"/>
      <c r="WJF872" s="39"/>
      <c r="WJG872" s="39"/>
      <c r="WJH872" s="39"/>
      <c r="WJI872" s="39"/>
      <c r="WJJ872" s="39"/>
      <c r="WJK872" s="39"/>
      <c r="WJL872" s="39"/>
      <c r="WJM872" s="39"/>
      <c r="WJN872" s="39"/>
      <c r="WJO872" s="39"/>
      <c r="WJP872" s="39"/>
      <c r="WJQ872" s="39"/>
      <c r="WJR872" s="39"/>
      <c r="WJS872" s="39"/>
      <c r="WJT872" s="39"/>
      <c r="WJU872" s="39"/>
      <c r="WJV872" s="39"/>
      <c r="WJW872" s="39"/>
      <c r="WJX872" s="39"/>
      <c r="WJY872" s="39"/>
      <c r="WJZ872" s="39"/>
      <c r="WKA872" s="39"/>
      <c r="WKB872" s="39"/>
      <c r="WKC872" s="39"/>
      <c r="WKD872" s="39"/>
      <c r="WKE872" s="39"/>
      <c r="WKF872" s="39"/>
      <c r="WKG872" s="39"/>
      <c r="WKH872" s="39"/>
      <c r="WKI872" s="39"/>
      <c r="WKJ872" s="39"/>
      <c r="WKK872" s="39"/>
      <c r="WKL872" s="39"/>
      <c r="WKM872" s="39"/>
      <c r="WKN872" s="39"/>
      <c r="WKO872" s="39"/>
      <c r="WKP872" s="39"/>
      <c r="WKQ872" s="39"/>
      <c r="WKR872" s="39"/>
      <c r="WKS872" s="39"/>
      <c r="WKT872" s="39"/>
      <c r="WKU872" s="39"/>
      <c r="WKV872" s="39"/>
      <c r="WKW872" s="39"/>
      <c r="WKX872" s="39"/>
      <c r="WKY872" s="39"/>
      <c r="WKZ872" s="39"/>
      <c r="WLA872" s="39"/>
      <c r="WLB872" s="39"/>
      <c r="WLC872" s="39"/>
      <c r="WLD872" s="39"/>
      <c r="WLE872" s="39"/>
      <c r="WLF872" s="39"/>
      <c r="WLG872" s="39"/>
      <c r="WLH872" s="39"/>
      <c r="WLI872" s="39"/>
      <c r="WLJ872" s="39"/>
      <c r="WLK872" s="39"/>
      <c r="WLL872" s="39"/>
      <c r="WLM872" s="39"/>
      <c r="WLN872" s="39"/>
      <c r="WLO872" s="39"/>
      <c r="WLP872" s="39"/>
      <c r="WLQ872" s="39"/>
      <c r="WLR872" s="39"/>
      <c r="WLS872" s="39"/>
      <c r="WLT872" s="39"/>
      <c r="WLU872" s="39"/>
      <c r="WLV872" s="39"/>
      <c r="WLW872" s="39"/>
      <c r="WLX872" s="39"/>
      <c r="WLY872" s="39"/>
      <c r="WLZ872" s="39"/>
      <c r="WMA872" s="39"/>
      <c r="WMB872" s="39"/>
      <c r="WMC872" s="39"/>
      <c r="WMD872" s="39"/>
      <c r="WME872" s="39"/>
      <c r="WMF872" s="39"/>
      <c r="WMG872" s="39"/>
      <c r="WMH872" s="39"/>
      <c r="WMI872" s="39"/>
      <c r="WMJ872" s="39"/>
      <c r="WMK872" s="39"/>
      <c r="WML872" s="39"/>
      <c r="WMM872" s="39"/>
      <c r="WMN872" s="39"/>
      <c r="WMO872" s="39"/>
      <c r="WMP872" s="39"/>
      <c r="WMQ872" s="39"/>
      <c r="WMR872" s="39"/>
      <c r="WMS872" s="39"/>
      <c r="WMT872" s="39"/>
      <c r="WMU872" s="39"/>
      <c r="WMV872" s="39"/>
      <c r="WMW872" s="39"/>
      <c r="WMX872" s="39"/>
      <c r="WMY872" s="39"/>
      <c r="WMZ872" s="39"/>
      <c r="WNA872" s="39"/>
      <c r="WNB872" s="39"/>
      <c r="WNC872" s="39"/>
      <c r="WND872" s="39"/>
      <c r="WNE872" s="39"/>
      <c r="WNF872" s="39"/>
      <c r="WNG872" s="39"/>
      <c r="WNH872" s="39"/>
      <c r="WNI872" s="39"/>
      <c r="WNJ872" s="39"/>
      <c r="WNK872" s="39"/>
      <c r="WNL872" s="39"/>
      <c r="WNM872" s="39"/>
      <c r="WNN872" s="39"/>
      <c r="WNO872" s="39"/>
      <c r="WNP872" s="39"/>
      <c r="WNQ872" s="39"/>
      <c r="WNR872" s="39"/>
      <c r="WNS872" s="39"/>
      <c r="WNT872" s="39"/>
      <c r="WNU872" s="39"/>
      <c r="WNV872" s="39"/>
      <c r="WNW872" s="39"/>
      <c r="WNX872" s="39"/>
      <c r="WNY872" s="39"/>
      <c r="WNZ872" s="39"/>
      <c r="WOA872" s="39"/>
      <c r="WOB872" s="39"/>
      <c r="WOC872" s="39"/>
      <c r="WOD872" s="39"/>
      <c r="WOE872" s="39"/>
      <c r="WOF872" s="39"/>
      <c r="WOG872" s="39"/>
      <c r="WOH872" s="39"/>
      <c r="WOI872" s="39"/>
      <c r="WOJ872" s="39"/>
      <c r="WOK872" s="39"/>
      <c r="WOL872" s="39"/>
      <c r="WOM872" s="39"/>
      <c r="WON872" s="39"/>
      <c r="WOO872" s="39"/>
      <c r="WOP872" s="39"/>
      <c r="WOQ872" s="39"/>
      <c r="WOR872" s="39"/>
      <c r="WOS872" s="39"/>
      <c r="WOT872" s="39"/>
      <c r="WOU872" s="39"/>
      <c r="WOV872" s="39"/>
      <c r="WOW872" s="39"/>
      <c r="WOX872" s="39"/>
      <c r="WOY872" s="39"/>
      <c r="WOZ872" s="39"/>
      <c r="WPA872" s="39"/>
      <c r="WPB872" s="39"/>
      <c r="WPC872" s="39"/>
      <c r="WPD872" s="39"/>
      <c r="WPE872" s="39"/>
      <c r="WPF872" s="39"/>
      <c r="WPG872" s="39"/>
      <c r="WPH872" s="39"/>
      <c r="WPI872" s="39"/>
      <c r="WPJ872" s="39"/>
      <c r="WPK872" s="39"/>
      <c r="WPL872" s="39"/>
      <c r="WPM872" s="39"/>
      <c r="WPN872" s="39"/>
      <c r="WPO872" s="39"/>
      <c r="WPP872" s="39"/>
      <c r="WPQ872" s="39"/>
      <c r="WPR872" s="39"/>
      <c r="WPS872" s="39"/>
      <c r="WPT872" s="39"/>
      <c r="WPU872" s="39"/>
      <c r="WPV872" s="39"/>
      <c r="WPW872" s="39"/>
      <c r="WPX872" s="39"/>
      <c r="WPY872" s="39"/>
      <c r="WPZ872" s="39"/>
      <c r="WQA872" s="39"/>
      <c r="WQB872" s="39"/>
      <c r="WQC872" s="39"/>
      <c r="WQD872" s="39"/>
      <c r="WQE872" s="39"/>
      <c r="WQF872" s="39"/>
      <c r="WQG872" s="39"/>
      <c r="WQH872" s="39"/>
      <c r="WQI872" s="39"/>
      <c r="WQJ872" s="39"/>
      <c r="WQK872" s="39"/>
      <c r="WQL872" s="39"/>
      <c r="WQM872" s="39"/>
      <c r="WQN872" s="39"/>
      <c r="WQO872" s="39"/>
      <c r="WQP872" s="39"/>
      <c r="WQQ872" s="39"/>
      <c r="WQR872" s="39"/>
      <c r="WQS872" s="39"/>
      <c r="WQT872" s="39"/>
      <c r="WQU872" s="39"/>
      <c r="WQV872" s="39"/>
      <c r="WQW872" s="39"/>
      <c r="WQX872" s="39"/>
      <c r="WQY872" s="39"/>
      <c r="WQZ872" s="39"/>
      <c r="WRA872" s="39"/>
      <c r="WRB872" s="39"/>
      <c r="WRC872" s="39"/>
      <c r="WRD872" s="39"/>
      <c r="WRE872" s="39"/>
      <c r="WRF872" s="39"/>
      <c r="WRG872" s="39"/>
      <c r="WRH872" s="39"/>
      <c r="WRI872" s="39"/>
      <c r="WRJ872" s="39"/>
      <c r="WRK872" s="39"/>
      <c r="WRL872" s="39"/>
      <c r="WRM872" s="39"/>
      <c r="WRN872" s="39"/>
      <c r="WRO872" s="39"/>
      <c r="WRP872" s="39"/>
      <c r="WRQ872" s="39"/>
      <c r="WRR872" s="39"/>
      <c r="WRS872" s="39"/>
      <c r="WRT872" s="39"/>
      <c r="WRU872" s="39"/>
      <c r="WRV872" s="39"/>
      <c r="WRW872" s="39"/>
      <c r="WRX872" s="39"/>
      <c r="WRY872" s="39"/>
      <c r="WRZ872" s="39"/>
      <c r="WSA872" s="39"/>
      <c r="WSB872" s="39"/>
      <c r="WSC872" s="39"/>
      <c r="WSD872" s="39"/>
      <c r="WSE872" s="39"/>
      <c r="WSF872" s="39"/>
      <c r="WSG872" s="39"/>
      <c r="WSH872" s="39"/>
      <c r="WSI872" s="39"/>
      <c r="WSJ872" s="39"/>
      <c r="WSK872" s="39"/>
      <c r="WSL872" s="39"/>
      <c r="WSM872" s="39"/>
      <c r="WSN872" s="39"/>
      <c r="WSO872" s="39"/>
      <c r="WSP872" s="39"/>
      <c r="WSQ872" s="39"/>
      <c r="WSR872" s="39"/>
      <c r="WSS872" s="39"/>
      <c r="WST872" s="39"/>
      <c r="WSU872" s="39"/>
      <c r="WSV872" s="39"/>
      <c r="WSW872" s="39"/>
      <c r="WSX872" s="39"/>
      <c r="WSY872" s="39"/>
      <c r="WSZ872" s="39"/>
      <c r="WTA872" s="39"/>
      <c r="WTB872" s="39"/>
      <c r="WTC872" s="39"/>
      <c r="WTD872" s="39"/>
      <c r="WTE872" s="39"/>
      <c r="WTF872" s="39"/>
      <c r="WTG872" s="39"/>
      <c r="WTH872" s="39"/>
      <c r="WTI872" s="39"/>
      <c r="WTJ872" s="39"/>
      <c r="WTK872" s="39"/>
      <c r="WTL872" s="39"/>
      <c r="WTM872" s="39"/>
      <c r="WTN872" s="39"/>
      <c r="WTO872" s="39"/>
      <c r="WTP872" s="39"/>
      <c r="WTQ872" s="39"/>
      <c r="WTR872" s="39"/>
      <c r="WTS872" s="39"/>
      <c r="WTT872" s="39"/>
      <c r="WTU872" s="39"/>
      <c r="WTV872" s="39"/>
      <c r="WTW872" s="39"/>
      <c r="WTX872" s="39"/>
      <c r="WTY872" s="39"/>
      <c r="WTZ872" s="39"/>
      <c r="WUA872" s="39"/>
      <c r="WUB872" s="39"/>
      <c r="WUC872" s="39"/>
      <c r="WUD872" s="39"/>
      <c r="WUE872" s="39"/>
      <c r="WUF872" s="39"/>
      <c r="WUG872" s="39"/>
      <c r="WUH872" s="39"/>
      <c r="WUI872" s="39"/>
      <c r="WUJ872" s="39"/>
      <c r="WUK872" s="39"/>
      <c r="WUL872" s="39"/>
      <c r="WUM872" s="39"/>
      <c r="WUN872" s="39"/>
      <c r="WUO872" s="39"/>
      <c r="WUP872" s="39"/>
      <c r="WUQ872" s="39"/>
      <c r="WUR872" s="39"/>
      <c r="WUS872" s="39"/>
      <c r="WUT872" s="39"/>
      <c r="WUU872" s="39"/>
      <c r="WUV872" s="39"/>
      <c r="WUW872" s="39"/>
      <c r="WUX872" s="39"/>
      <c r="WUY872" s="39"/>
      <c r="WUZ872" s="39"/>
      <c r="WVA872" s="39"/>
      <c r="WVB872" s="39"/>
      <c r="WVC872" s="39"/>
      <c r="WVD872" s="39"/>
      <c r="WVE872" s="39"/>
      <c r="WVF872" s="39"/>
      <c r="WVG872" s="39"/>
      <c r="WVH872" s="39"/>
      <c r="WVI872" s="39"/>
      <c r="WVJ872" s="39"/>
      <c r="WVK872" s="39"/>
      <c r="WVL872" s="39"/>
      <c r="WVM872" s="39"/>
      <c r="WVN872" s="39"/>
      <c r="WVO872" s="39"/>
      <c r="WVP872" s="39"/>
      <c r="WVQ872" s="39"/>
      <c r="WVR872" s="39"/>
      <c r="WVS872" s="39"/>
      <c r="WVT872" s="39"/>
      <c r="WVU872" s="39"/>
      <c r="WVV872" s="39"/>
      <c r="WVW872" s="39"/>
      <c r="WVX872" s="39"/>
      <c r="WVY872" s="39"/>
      <c r="WVZ872" s="39"/>
      <c r="WWA872" s="39"/>
      <c r="WWB872" s="39"/>
      <c r="WWC872" s="39"/>
      <c r="WWD872" s="39"/>
      <c r="WWE872" s="39"/>
      <c r="WWF872" s="39"/>
      <c r="WWG872" s="39"/>
      <c r="WWH872" s="39"/>
      <c r="WWI872" s="39"/>
      <c r="WWJ872" s="39"/>
      <c r="WWK872" s="39"/>
      <c r="WWL872" s="39"/>
      <c r="WWM872" s="39"/>
      <c r="WWN872" s="39"/>
      <c r="WWO872" s="39"/>
      <c r="WWP872" s="39"/>
      <c r="WWQ872" s="39"/>
      <c r="WWR872" s="39"/>
      <c r="WWS872" s="39"/>
      <c r="WWT872" s="39"/>
      <c r="WWU872" s="39"/>
      <c r="WWV872" s="39"/>
      <c r="WWW872" s="39"/>
      <c r="WWX872" s="39"/>
      <c r="WWY872" s="39"/>
      <c r="WWZ872" s="39"/>
      <c r="WXA872" s="39"/>
      <c r="WXB872" s="39"/>
      <c r="WXC872" s="39"/>
      <c r="WXD872" s="39"/>
      <c r="WXE872" s="39"/>
      <c r="WXF872" s="39"/>
      <c r="WXG872" s="39"/>
      <c r="WXH872" s="39"/>
      <c r="WXI872" s="39"/>
      <c r="WXJ872" s="39"/>
      <c r="WXK872" s="39"/>
      <c r="WXL872" s="39"/>
      <c r="WXM872" s="39"/>
      <c r="WXN872" s="39"/>
      <c r="WXO872" s="39"/>
      <c r="WXP872" s="39"/>
      <c r="WXQ872" s="39"/>
      <c r="WXR872" s="39"/>
      <c r="WXS872" s="39"/>
      <c r="WXT872" s="39"/>
      <c r="WXU872" s="39"/>
      <c r="WXV872" s="39"/>
      <c r="WXW872" s="39"/>
      <c r="WXX872" s="39"/>
      <c r="WXY872" s="39"/>
      <c r="WXZ872" s="39"/>
      <c r="WYA872" s="39"/>
      <c r="WYB872" s="39"/>
      <c r="WYC872" s="39"/>
      <c r="WYD872" s="39"/>
      <c r="WYE872" s="39"/>
      <c r="WYF872" s="39"/>
      <c r="WYG872" s="39"/>
      <c r="WYH872" s="39"/>
      <c r="WYI872" s="39"/>
      <c r="WYJ872" s="39"/>
      <c r="WYK872" s="39"/>
      <c r="WYL872" s="39"/>
      <c r="WYM872" s="39"/>
      <c r="WYN872" s="39"/>
      <c r="WYO872" s="39"/>
      <c r="WYP872" s="39"/>
      <c r="WYQ872" s="39"/>
      <c r="WYR872" s="39"/>
      <c r="WYS872" s="39"/>
      <c r="WYT872" s="39"/>
      <c r="WYU872" s="39"/>
      <c r="WYV872" s="39"/>
      <c r="WYW872" s="39"/>
      <c r="WYX872" s="39"/>
      <c r="WYY872" s="39"/>
      <c r="WYZ872" s="39"/>
      <c r="WZA872" s="39"/>
      <c r="WZB872" s="39"/>
      <c r="WZC872" s="39"/>
      <c r="WZD872" s="39"/>
      <c r="WZE872" s="39"/>
      <c r="WZF872" s="39"/>
      <c r="WZG872" s="39"/>
      <c r="WZH872" s="39"/>
      <c r="WZI872" s="39"/>
      <c r="WZJ872" s="39"/>
      <c r="WZK872" s="39"/>
      <c r="WZL872" s="39"/>
      <c r="WZM872" s="39"/>
      <c r="WZN872" s="39"/>
      <c r="WZO872" s="39"/>
      <c r="WZP872" s="39"/>
      <c r="WZQ872" s="39"/>
      <c r="WZR872" s="39"/>
      <c r="WZS872" s="39"/>
      <c r="WZT872" s="39"/>
      <c r="WZU872" s="39"/>
      <c r="WZV872" s="39"/>
      <c r="WZW872" s="39"/>
      <c r="WZX872" s="39"/>
      <c r="WZY872" s="39"/>
      <c r="WZZ872" s="39"/>
      <c r="XAA872" s="39"/>
      <c r="XAB872" s="39"/>
      <c r="XAC872" s="39"/>
      <c r="XAD872" s="39"/>
      <c r="XAE872" s="39"/>
      <c r="XAF872" s="39"/>
      <c r="XAG872" s="39"/>
      <c r="XAH872" s="39"/>
      <c r="XAI872" s="39"/>
      <c r="XAJ872" s="39"/>
      <c r="XAK872" s="39"/>
      <c r="XAL872" s="39"/>
      <c r="XAM872" s="39"/>
      <c r="XAN872" s="39"/>
      <c r="XAO872" s="39"/>
      <c r="XAP872" s="39"/>
      <c r="XAQ872" s="39"/>
      <c r="XAR872" s="39"/>
      <c r="XAS872" s="39"/>
      <c r="XAT872" s="39"/>
      <c r="XAU872" s="39"/>
      <c r="XAV872" s="39"/>
      <c r="XAW872" s="39"/>
      <c r="XAX872" s="39"/>
      <c r="XAY872" s="39"/>
      <c r="XAZ872" s="39"/>
      <c r="XBA872" s="39"/>
      <c r="XBB872" s="39"/>
      <c r="XBC872" s="39"/>
      <c r="XBD872" s="39"/>
      <c r="XBE872" s="39"/>
      <c r="XBF872" s="39"/>
      <c r="XBG872" s="39"/>
      <c r="XBH872" s="39"/>
      <c r="XBI872" s="39"/>
      <c r="XBJ872" s="39"/>
      <c r="XBK872" s="39"/>
      <c r="XBL872" s="39"/>
      <c r="XBM872" s="39"/>
      <c r="XBN872" s="39"/>
      <c r="XBO872" s="39"/>
      <c r="XBP872" s="39"/>
      <c r="XBQ872" s="39"/>
      <c r="XBR872" s="39"/>
      <c r="XBS872" s="39"/>
      <c r="XBT872" s="39"/>
      <c r="XBU872" s="39"/>
      <c r="XBV872" s="39"/>
      <c r="XBW872" s="39"/>
      <c r="XBX872" s="39"/>
      <c r="XBY872" s="39"/>
      <c r="XBZ872" s="39"/>
      <c r="XCA872" s="39"/>
      <c r="XCB872" s="39"/>
      <c r="XCC872" s="39"/>
      <c r="XCD872" s="39"/>
      <c r="XCE872" s="39"/>
      <c r="XCF872" s="39"/>
      <c r="XCG872" s="39"/>
      <c r="XCH872" s="39"/>
      <c r="XCI872" s="39"/>
      <c r="XCJ872" s="39"/>
      <c r="XCK872" s="39"/>
      <c r="XCL872" s="39"/>
      <c r="XCM872" s="39"/>
      <c r="XCN872" s="39"/>
      <c r="XCO872" s="39"/>
      <c r="XCP872" s="39"/>
      <c r="XCQ872" s="39"/>
      <c r="XCR872" s="39"/>
      <c r="XCS872" s="39"/>
      <c r="XCT872" s="39"/>
      <c r="XCU872" s="39"/>
      <c r="XCV872" s="39"/>
      <c r="XCW872" s="39"/>
      <c r="XCX872" s="39"/>
      <c r="XCY872" s="39"/>
      <c r="XCZ872" s="39"/>
      <c r="XDA872" s="39"/>
      <c r="XDB872" s="39"/>
      <c r="XDC872" s="39"/>
      <c r="XDD872" s="39"/>
      <c r="XDE872" s="39"/>
      <c r="XDF872" s="39"/>
      <c r="XDG872" s="39"/>
      <c r="XDH872" s="39"/>
      <c r="XDI872" s="39"/>
      <c r="XDJ872" s="39"/>
      <c r="XDK872" s="39"/>
      <c r="XDL872" s="39"/>
      <c r="XDM872" s="39"/>
      <c r="XDN872" s="39"/>
      <c r="XDO872" s="39"/>
      <c r="XDP872" s="39"/>
      <c r="XDQ872" s="39"/>
      <c r="XDR872" s="39"/>
      <c r="XDS872" s="39"/>
      <c r="XDT872" s="39"/>
      <c r="XDU872" s="39"/>
      <c r="XDV872" s="39"/>
      <c r="XDW872" s="39"/>
      <c r="XDX872" s="39"/>
      <c r="XDY872" s="39"/>
      <c r="XDZ872" s="39"/>
      <c r="XEA872" s="39"/>
      <c r="XEB872" s="39"/>
      <c r="XEC872" s="39"/>
    </row>
    <row r="873" spans="1:16357" x14ac:dyDescent="0.25">
      <c r="A873" s="461" t="s">
        <v>276</v>
      </c>
      <c r="B873" s="461"/>
      <c r="C873" s="461"/>
      <c r="D873" s="461"/>
      <c r="E873" s="461"/>
      <c r="F873" s="461"/>
      <c r="G873" s="461"/>
      <c r="H873" s="461"/>
      <c r="I873" s="461"/>
      <c r="J873" s="89"/>
    </row>
    <row r="874" spans="1:16357" x14ac:dyDescent="0.25">
      <c r="A874" s="461" t="s">
        <v>126</v>
      </c>
      <c r="B874" s="461"/>
      <c r="C874" s="461"/>
      <c r="D874" s="461"/>
      <c r="E874" s="461"/>
      <c r="F874" s="461"/>
      <c r="G874" s="461"/>
      <c r="H874" s="461"/>
      <c r="I874" s="461"/>
      <c r="J874" s="89"/>
    </row>
    <row r="875" spans="1:16357" ht="15" customHeight="1" x14ac:dyDescent="0.25">
      <c r="A875" s="461" t="s">
        <v>235</v>
      </c>
      <c r="B875" s="461"/>
      <c r="C875" s="461"/>
      <c r="D875" s="461"/>
      <c r="E875" s="461"/>
      <c r="F875" s="461"/>
      <c r="G875" s="461"/>
      <c r="H875" s="461"/>
      <c r="I875" s="461"/>
      <c r="J875" s="89"/>
    </row>
    <row r="876" spans="1:16357" ht="15" customHeight="1" x14ac:dyDescent="0.25">
      <c r="A876" s="461" t="s">
        <v>219</v>
      </c>
      <c r="B876" s="461"/>
      <c r="C876" s="461"/>
      <c r="D876" s="461"/>
      <c r="E876" s="461"/>
      <c r="F876" s="461"/>
      <c r="G876" s="461"/>
      <c r="H876" s="461"/>
      <c r="I876" s="461"/>
      <c r="J876" s="89"/>
    </row>
    <row r="877" spans="1:16357" ht="15" customHeight="1" x14ac:dyDescent="0.25">
      <c r="A877" s="461" t="s">
        <v>237</v>
      </c>
      <c r="B877" s="461"/>
      <c r="C877" s="461"/>
      <c r="D877" s="461"/>
      <c r="E877" s="461"/>
      <c r="F877" s="461"/>
      <c r="G877" s="461"/>
      <c r="H877" s="461"/>
      <c r="I877" s="461"/>
      <c r="J877" s="89"/>
    </row>
    <row r="878" spans="1:16357" ht="15" customHeight="1" x14ac:dyDescent="0.25">
      <c r="A878" s="461" t="s">
        <v>236</v>
      </c>
      <c r="B878" s="461"/>
      <c r="C878" s="461"/>
      <c r="D878" s="461"/>
      <c r="E878" s="461"/>
      <c r="F878" s="461"/>
      <c r="G878" s="461"/>
      <c r="H878" s="461"/>
      <c r="I878" s="461"/>
      <c r="J878" s="89"/>
    </row>
    <row r="879" spans="1:16357" ht="15" customHeight="1" x14ac:dyDescent="0.25">
      <c r="A879" s="461" t="s">
        <v>127</v>
      </c>
      <c r="B879" s="461"/>
      <c r="C879" s="461"/>
      <c r="D879" s="461"/>
      <c r="E879" s="461"/>
      <c r="F879" s="461"/>
      <c r="G879" s="461"/>
      <c r="H879" s="461"/>
      <c r="I879" s="461"/>
      <c r="J879" s="89"/>
    </row>
    <row r="880" spans="1:16357" ht="15" customHeight="1" x14ac:dyDescent="0.25">
      <c r="A880" s="461" t="s">
        <v>238</v>
      </c>
      <c r="B880" s="461"/>
      <c r="C880" s="461"/>
      <c r="D880" s="461"/>
      <c r="E880" s="461"/>
      <c r="F880" s="461"/>
      <c r="G880" s="461"/>
      <c r="H880" s="461"/>
      <c r="I880" s="461"/>
      <c r="J880" s="89"/>
    </row>
    <row r="881" spans="1:97" ht="15" customHeight="1" x14ac:dyDescent="0.25">
      <c r="A881" s="461" t="s">
        <v>220</v>
      </c>
      <c r="B881" s="461"/>
      <c r="C881" s="461"/>
      <c r="D881" s="461"/>
      <c r="E881" s="461"/>
      <c r="F881" s="461"/>
      <c r="G881" s="461"/>
      <c r="H881" s="461"/>
      <c r="I881" s="461"/>
      <c r="J881" s="89"/>
    </row>
    <row r="882" spans="1:97" ht="15" customHeight="1" x14ac:dyDescent="0.25">
      <c r="A882" s="461" t="s">
        <v>221</v>
      </c>
      <c r="B882" s="461"/>
      <c r="C882" s="461"/>
      <c r="D882" s="461"/>
      <c r="E882" s="461"/>
      <c r="F882" s="461"/>
      <c r="G882" s="461"/>
      <c r="H882" s="461"/>
      <c r="I882" s="461"/>
      <c r="J882" s="89"/>
    </row>
    <row r="883" spans="1:97" ht="15" customHeight="1" x14ac:dyDescent="0.25">
      <c r="A883" s="462" t="s">
        <v>222</v>
      </c>
      <c r="B883" s="462"/>
      <c r="C883" s="462"/>
      <c r="D883" s="462"/>
      <c r="E883" s="462"/>
      <c r="F883" s="462"/>
      <c r="G883" s="462"/>
      <c r="H883" s="462"/>
      <c r="I883" s="462"/>
      <c r="J883" s="89"/>
    </row>
    <row r="884" spans="1:97" ht="15" customHeight="1" x14ac:dyDescent="0.25">
      <c r="A884" s="462" t="s">
        <v>247</v>
      </c>
      <c r="B884" s="462"/>
      <c r="C884" s="462"/>
      <c r="D884" s="462"/>
      <c r="E884" s="462"/>
      <c r="F884" s="462"/>
      <c r="G884" s="462"/>
      <c r="H884" s="462"/>
      <c r="I884" s="462"/>
      <c r="J884" s="89"/>
    </row>
    <row r="885" spans="1:97" ht="15" customHeight="1" x14ac:dyDescent="0.25">
      <c r="A885" s="461" t="s">
        <v>223</v>
      </c>
      <c r="B885" s="461"/>
      <c r="C885" s="461"/>
      <c r="D885" s="461"/>
      <c r="E885" s="461"/>
      <c r="F885" s="461"/>
      <c r="G885" s="461"/>
      <c r="H885" s="461"/>
      <c r="I885" s="461"/>
      <c r="J885" s="89"/>
    </row>
    <row r="886" spans="1:97" ht="15" customHeight="1" x14ac:dyDescent="0.25">
      <c r="A886" s="461" t="s">
        <v>241</v>
      </c>
      <c r="B886" s="461"/>
      <c r="C886" s="461"/>
      <c r="D886" s="461"/>
      <c r="E886" s="461"/>
      <c r="F886" s="461"/>
      <c r="G886" s="461"/>
      <c r="H886" s="461"/>
      <c r="I886" s="461"/>
      <c r="J886" s="89"/>
    </row>
    <row r="887" spans="1:97" x14ac:dyDescent="0.25">
      <c r="A887" s="461" t="s">
        <v>239</v>
      </c>
      <c r="B887" s="461"/>
      <c r="C887" s="461"/>
      <c r="D887" s="461"/>
      <c r="E887" s="461"/>
      <c r="F887" s="461"/>
      <c r="G887" s="461"/>
      <c r="H887" s="461"/>
      <c r="I887" s="461"/>
      <c r="J887" s="89"/>
    </row>
    <row r="888" spans="1:97" x14ac:dyDescent="0.25">
      <c r="A888" s="461" t="s">
        <v>242</v>
      </c>
      <c r="B888" s="461"/>
      <c r="C888" s="461"/>
      <c r="D888" s="461"/>
      <c r="E888" s="461"/>
      <c r="F888" s="461"/>
      <c r="G888" s="461"/>
      <c r="H888" s="461"/>
      <c r="I888" s="461"/>
      <c r="J888" s="89"/>
    </row>
    <row r="889" spans="1:97" ht="15" customHeight="1" x14ac:dyDescent="0.25">
      <c r="A889" s="461" t="s">
        <v>240</v>
      </c>
      <c r="B889" s="461"/>
      <c r="C889" s="461"/>
      <c r="D889" s="461"/>
      <c r="E889" s="461"/>
      <c r="F889" s="461"/>
      <c r="G889" s="461"/>
      <c r="H889" s="461"/>
      <c r="I889" s="461"/>
      <c r="J889" s="89"/>
    </row>
    <row r="890" spans="1:97" ht="15" customHeight="1" x14ac:dyDescent="0.25">
      <c r="A890" s="461" t="s">
        <v>381</v>
      </c>
      <c r="B890" s="461"/>
      <c r="C890" s="461"/>
      <c r="D890" s="461"/>
      <c r="E890" s="461"/>
      <c r="F890" s="461"/>
      <c r="G890" s="461"/>
      <c r="H890" s="103"/>
      <c r="I890" s="88"/>
      <c r="J890" s="89"/>
    </row>
    <row r="891" spans="1:97" ht="15" customHeight="1" x14ac:dyDescent="0.25">
      <c r="A891" s="461" t="s">
        <v>128</v>
      </c>
      <c r="B891" s="461"/>
      <c r="C891" s="461"/>
      <c r="D891" s="461"/>
      <c r="E891" s="461"/>
      <c r="F891" s="461"/>
      <c r="G891" s="461"/>
      <c r="H891" s="461"/>
      <c r="I891" s="461"/>
      <c r="J891" s="89"/>
    </row>
    <row r="892" spans="1:97" ht="15" customHeight="1" x14ac:dyDescent="0.25">
      <c r="A892" s="461" t="s">
        <v>129</v>
      </c>
      <c r="B892" s="461"/>
      <c r="C892" s="461"/>
      <c r="D892" s="461"/>
      <c r="E892" s="461"/>
      <c r="F892" s="461"/>
      <c r="G892" s="461"/>
      <c r="H892" s="461"/>
      <c r="I892" s="461"/>
      <c r="J892" s="89"/>
    </row>
    <row r="893" spans="1:97" ht="15" customHeight="1" x14ac:dyDescent="0.25">
      <c r="A893" s="461" t="s">
        <v>130</v>
      </c>
      <c r="B893" s="461"/>
      <c r="C893" s="461"/>
      <c r="D893" s="461"/>
      <c r="E893" s="461"/>
      <c r="F893" s="461"/>
      <c r="G893" s="461"/>
      <c r="H893" s="461"/>
      <c r="I893" s="461"/>
      <c r="J893" s="89"/>
    </row>
    <row r="894" spans="1:97" x14ac:dyDescent="0.25">
      <c r="A894" s="461" t="s">
        <v>131</v>
      </c>
      <c r="B894" s="461"/>
      <c r="C894" s="461"/>
      <c r="D894" s="461"/>
      <c r="E894" s="461"/>
      <c r="F894" s="461"/>
      <c r="G894" s="461"/>
      <c r="H894" s="461"/>
      <c r="I894" s="461"/>
      <c r="J894" s="8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  <c r="AC894" s="79"/>
      <c r="AD894" s="79"/>
      <c r="AE894" s="79"/>
      <c r="AF894" s="79"/>
      <c r="AG894" s="79"/>
      <c r="AH894" s="79"/>
      <c r="AI894" s="79"/>
      <c r="AJ894" s="79"/>
      <c r="AK894" s="79"/>
      <c r="AL894" s="79"/>
      <c r="AM894" s="79"/>
      <c r="AN894" s="79"/>
      <c r="AO894" s="79"/>
      <c r="AP894" s="79"/>
      <c r="AQ894" s="79"/>
      <c r="AR894" s="79"/>
      <c r="AS894" s="79"/>
      <c r="AT894" s="79"/>
      <c r="AU894" s="79"/>
      <c r="AV894" s="79"/>
      <c r="AW894" s="79"/>
      <c r="AX894" s="79"/>
      <c r="AY894" s="79"/>
      <c r="AZ894" s="79"/>
      <c r="BA894" s="79"/>
      <c r="BB894" s="79"/>
      <c r="BC894" s="79"/>
      <c r="BD894" s="79"/>
      <c r="BE894" s="79"/>
      <c r="BF894" s="79"/>
      <c r="BG894" s="79"/>
      <c r="BH894" s="79"/>
      <c r="BI894" s="79"/>
      <c r="BJ894" s="79"/>
      <c r="BK894" s="79"/>
      <c r="BL894" s="79"/>
      <c r="BM894" s="79"/>
      <c r="BN894" s="79"/>
      <c r="BO894" s="79"/>
      <c r="BP894" s="79"/>
      <c r="BQ894" s="79"/>
      <c r="BR894" s="79"/>
      <c r="BS894" s="79"/>
      <c r="BT894" s="79"/>
      <c r="BU894" s="79"/>
      <c r="BV894" s="79"/>
      <c r="BW894" s="79"/>
      <c r="BX894" s="79"/>
      <c r="BY894" s="79"/>
      <c r="BZ894" s="79"/>
      <c r="CA894" s="79"/>
      <c r="CB894" s="79"/>
      <c r="CC894" s="79"/>
      <c r="CD894" s="79"/>
      <c r="CE894" s="79"/>
      <c r="CF894" s="79"/>
      <c r="CG894" s="79"/>
      <c r="CH894" s="79"/>
      <c r="CI894" s="79"/>
      <c r="CJ894" s="79"/>
      <c r="CK894" s="79"/>
      <c r="CL894" s="79"/>
      <c r="CM894" s="79"/>
      <c r="CN894" s="79"/>
      <c r="CO894" s="79"/>
      <c r="CP894" s="79"/>
      <c r="CQ894" s="33"/>
      <c r="CR894" s="33"/>
      <c r="CS894" s="33"/>
    </row>
    <row r="895" spans="1:97" ht="15" customHeight="1" x14ac:dyDescent="0.25">
      <c r="A895" s="461" t="s">
        <v>132</v>
      </c>
      <c r="B895" s="461"/>
      <c r="C895" s="461"/>
      <c r="D895" s="461"/>
      <c r="E895" s="461"/>
      <c r="F895" s="461"/>
      <c r="G895" s="461"/>
      <c r="H895" s="461"/>
      <c r="I895" s="461"/>
      <c r="J895" s="89"/>
    </row>
    <row r="896" spans="1:97" ht="15" customHeight="1" x14ac:dyDescent="0.25"/>
    <row r="898" spans="5:5" x14ac:dyDescent="0.25">
      <c r="E898" s="262"/>
    </row>
    <row r="905" spans="5:5" x14ac:dyDescent="0.25">
      <c r="E905" s="262"/>
    </row>
    <row r="906" spans="5:5" x14ac:dyDescent="0.25">
      <c r="E906" s="262"/>
    </row>
    <row r="907" spans="5:5" x14ac:dyDescent="0.25">
      <c r="E907" s="262"/>
    </row>
    <row r="908" spans="5:5" x14ac:dyDescent="0.25">
      <c r="E908" s="262"/>
    </row>
    <row r="909" spans="5:5" x14ac:dyDescent="0.25">
      <c r="E909" s="262"/>
    </row>
    <row r="910" spans="5:5" x14ac:dyDescent="0.25">
      <c r="E910" s="262"/>
    </row>
    <row r="911" spans="5:5" x14ac:dyDescent="0.25">
      <c r="E911" s="262"/>
    </row>
    <row r="912" spans="5:5" x14ac:dyDescent="0.25">
      <c r="E912" s="262"/>
    </row>
    <row r="918" spans="5:5" ht="26.25" customHeight="1" x14ac:dyDescent="0.25"/>
    <row r="920" spans="5:5" x14ac:dyDescent="0.25">
      <c r="E920" s="262"/>
    </row>
    <row r="921" spans="5:5" x14ac:dyDescent="0.25">
      <c r="E921" s="262"/>
    </row>
    <row r="923" spans="5:5" ht="22.5" customHeight="1" x14ac:dyDescent="0.25"/>
    <row r="926" spans="5:5" x14ac:dyDescent="0.25">
      <c r="E926" s="262"/>
    </row>
    <row r="939" spans="1:173" s="29" customFormat="1" x14ac:dyDescent="0.25">
      <c r="A939" s="375"/>
      <c r="B939" s="94"/>
      <c r="C939" s="420"/>
      <c r="D939" s="420"/>
      <c r="E939" s="94"/>
      <c r="F939" s="96"/>
      <c r="G939" s="96"/>
      <c r="H939" s="96"/>
      <c r="I939" s="96"/>
      <c r="J939" s="421"/>
      <c r="K939" s="79"/>
      <c r="L939" s="79"/>
      <c r="M939" s="79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  <c r="AA939" s="75"/>
      <c r="AB939" s="75"/>
      <c r="AC939" s="75"/>
      <c r="AD939" s="75"/>
      <c r="AE939" s="75"/>
      <c r="AF939" s="75"/>
      <c r="AG939" s="75"/>
      <c r="AH939" s="75"/>
      <c r="AI939" s="75"/>
      <c r="AJ939" s="75"/>
      <c r="AK939" s="75"/>
      <c r="AL939" s="75"/>
      <c r="AM939" s="75"/>
      <c r="AN939" s="75"/>
      <c r="AO939" s="75"/>
      <c r="AP939" s="75"/>
      <c r="AQ939" s="75"/>
      <c r="AR939" s="75"/>
      <c r="AS939" s="75"/>
      <c r="AT939" s="75"/>
      <c r="AU939" s="75"/>
      <c r="AV939" s="75"/>
      <c r="AW939" s="75"/>
      <c r="AX939" s="75"/>
      <c r="AY939" s="75"/>
      <c r="AZ939" s="75"/>
      <c r="BA939" s="75"/>
      <c r="BB939" s="75"/>
      <c r="BC939" s="75"/>
      <c r="BD939" s="75"/>
      <c r="BE939" s="75"/>
      <c r="BF939" s="75"/>
      <c r="BG939" s="75"/>
      <c r="BH939" s="75"/>
      <c r="BI939" s="75"/>
      <c r="BJ939" s="75"/>
      <c r="BK939" s="75"/>
      <c r="BL939" s="75"/>
      <c r="BM939" s="75"/>
      <c r="BN939" s="75"/>
      <c r="BO939" s="75"/>
      <c r="BP939" s="75"/>
      <c r="BQ939" s="75"/>
      <c r="BR939" s="75"/>
      <c r="BS939" s="75"/>
      <c r="BT939" s="75"/>
      <c r="BU939" s="75"/>
      <c r="BV939" s="75"/>
      <c r="BW939" s="75"/>
      <c r="BX939" s="75"/>
      <c r="BY939" s="75"/>
      <c r="BZ939" s="75"/>
      <c r="CA939" s="75"/>
      <c r="CB939" s="75"/>
      <c r="CC939" s="75"/>
      <c r="CD939" s="75"/>
      <c r="CE939" s="75"/>
      <c r="CF939" s="75"/>
      <c r="CG939" s="75"/>
      <c r="CH939" s="75"/>
      <c r="CI939" s="75"/>
      <c r="CJ939" s="75"/>
      <c r="CK939" s="75"/>
      <c r="CL939" s="75"/>
      <c r="CM939" s="75"/>
      <c r="CN939" s="75"/>
      <c r="CO939" s="75"/>
      <c r="CP939" s="75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</row>
    <row r="940" spans="1:173" s="29" customFormat="1" x14ac:dyDescent="0.25">
      <c r="A940" s="375"/>
      <c r="B940" s="94"/>
      <c r="C940" s="420"/>
      <c r="D940" s="420"/>
      <c r="E940" s="94"/>
      <c r="F940" s="96"/>
      <c r="G940" s="96"/>
      <c r="H940" s="96"/>
      <c r="I940" s="96"/>
      <c r="J940" s="421"/>
      <c r="K940" s="79"/>
      <c r="L940" s="79"/>
      <c r="M940" s="79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  <c r="AA940" s="75"/>
      <c r="AB940" s="75"/>
      <c r="AC940" s="75"/>
      <c r="AD940" s="75"/>
      <c r="AE940" s="75"/>
      <c r="AF940" s="75"/>
      <c r="AG940" s="75"/>
      <c r="AH940" s="75"/>
      <c r="AI940" s="75"/>
      <c r="AJ940" s="75"/>
      <c r="AK940" s="75"/>
      <c r="AL940" s="75"/>
      <c r="AM940" s="75"/>
      <c r="AN940" s="75"/>
      <c r="AO940" s="75"/>
      <c r="AP940" s="75"/>
      <c r="AQ940" s="75"/>
      <c r="AR940" s="75"/>
      <c r="AS940" s="75"/>
      <c r="AT940" s="75"/>
      <c r="AU940" s="75"/>
      <c r="AV940" s="75"/>
      <c r="AW940" s="75"/>
      <c r="AX940" s="75"/>
      <c r="AY940" s="75"/>
      <c r="AZ940" s="75"/>
      <c r="BA940" s="75"/>
      <c r="BB940" s="75"/>
      <c r="BC940" s="75"/>
      <c r="BD940" s="75"/>
      <c r="BE940" s="75"/>
      <c r="BF940" s="75"/>
      <c r="BG940" s="75"/>
      <c r="BH940" s="75"/>
      <c r="BI940" s="75"/>
      <c r="BJ940" s="75"/>
      <c r="BK940" s="75"/>
      <c r="BL940" s="75"/>
      <c r="BM940" s="75"/>
      <c r="BN940" s="75"/>
      <c r="BO940" s="75"/>
      <c r="BP940" s="75"/>
      <c r="BQ940" s="75"/>
      <c r="BR940" s="75"/>
      <c r="BS940" s="75"/>
      <c r="BT940" s="75"/>
      <c r="BU940" s="75"/>
      <c r="BV940" s="75"/>
      <c r="BW940" s="75"/>
      <c r="BX940" s="75"/>
      <c r="BY940" s="75"/>
      <c r="BZ940" s="75"/>
      <c r="CA940" s="75"/>
      <c r="CB940" s="75"/>
      <c r="CC940" s="75"/>
      <c r="CD940" s="75"/>
      <c r="CE940" s="75"/>
      <c r="CF940" s="75"/>
      <c r="CG940" s="75"/>
      <c r="CH940" s="75"/>
      <c r="CI940" s="75"/>
      <c r="CJ940" s="75"/>
      <c r="CK940" s="75"/>
      <c r="CL940" s="75"/>
      <c r="CM940" s="75"/>
      <c r="CN940" s="75"/>
      <c r="CO940" s="75"/>
      <c r="CP940" s="75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</row>
    <row r="941" spans="1:173" s="29" customFormat="1" x14ac:dyDescent="0.25">
      <c r="A941" s="375"/>
      <c r="B941" s="94"/>
      <c r="C941" s="420"/>
      <c r="D941" s="420"/>
      <c r="E941" s="262"/>
      <c r="F941" s="96"/>
      <c r="G941" s="96"/>
      <c r="H941" s="96"/>
      <c r="I941" s="96"/>
      <c r="J941" s="421"/>
      <c r="K941" s="79"/>
      <c r="L941" s="79"/>
      <c r="M941" s="79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  <c r="AA941" s="75"/>
      <c r="AB941" s="75"/>
      <c r="AC941" s="75"/>
      <c r="AD941" s="75"/>
      <c r="AE941" s="75"/>
      <c r="AF941" s="75"/>
      <c r="AG941" s="75"/>
      <c r="AH941" s="75"/>
      <c r="AI941" s="75"/>
      <c r="AJ941" s="75"/>
      <c r="AK941" s="75"/>
      <c r="AL941" s="75"/>
      <c r="AM941" s="75"/>
      <c r="AN941" s="75"/>
      <c r="AO941" s="75"/>
      <c r="AP941" s="75"/>
      <c r="AQ941" s="75"/>
      <c r="AR941" s="75"/>
      <c r="AS941" s="75"/>
      <c r="AT941" s="75"/>
      <c r="AU941" s="75"/>
      <c r="AV941" s="75"/>
      <c r="AW941" s="75"/>
      <c r="AX941" s="75"/>
      <c r="AY941" s="75"/>
      <c r="AZ941" s="75"/>
      <c r="BA941" s="75"/>
      <c r="BB941" s="75"/>
      <c r="BC941" s="75"/>
      <c r="BD941" s="75"/>
      <c r="BE941" s="75"/>
      <c r="BF941" s="75"/>
      <c r="BG941" s="75"/>
      <c r="BH941" s="75"/>
      <c r="BI941" s="75"/>
      <c r="BJ941" s="75"/>
      <c r="BK941" s="75"/>
      <c r="BL941" s="75"/>
      <c r="BM941" s="75"/>
      <c r="BN941" s="75"/>
      <c r="BO941" s="75"/>
      <c r="BP941" s="75"/>
      <c r="BQ941" s="75"/>
      <c r="BR941" s="75"/>
      <c r="BS941" s="75"/>
      <c r="BT941" s="75"/>
      <c r="BU941" s="75"/>
      <c r="BV941" s="75"/>
      <c r="BW941" s="75"/>
      <c r="BX941" s="75"/>
      <c r="BY941" s="75"/>
      <c r="BZ941" s="75"/>
      <c r="CA941" s="75"/>
      <c r="CB941" s="75"/>
      <c r="CC941" s="75"/>
      <c r="CD941" s="75"/>
      <c r="CE941" s="75"/>
      <c r="CF941" s="75"/>
      <c r="CG941" s="75"/>
      <c r="CH941" s="75"/>
      <c r="CI941" s="75"/>
      <c r="CJ941" s="75"/>
      <c r="CK941" s="75"/>
      <c r="CL941" s="75"/>
      <c r="CM941" s="75"/>
      <c r="CN941" s="75"/>
      <c r="CO941" s="75"/>
      <c r="CP941" s="75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</row>
    <row r="942" spans="1:173" s="29" customFormat="1" x14ac:dyDescent="0.25">
      <c r="A942" s="375"/>
      <c r="B942" s="94"/>
      <c r="C942" s="420"/>
      <c r="D942" s="420"/>
      <c r="E942" s="262"/>
      <c r="F942" s="96"/>
      <c r="G942" s="96"/>
      <c r="H942" s="96"/>
      <c r="I942" s="96"/>
      <c r="J942" s="421"/>
      <c r="K942" s="79"/>
      <c r="L942" s="79"/>
      <c r="M942" s="79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  <c r="AA942" s="75"/>
      <c r="AB942" s="75"/>
      <c r="AC942" s="75"/>
      <c r="AD942" s="75"/>
      <c r="AE942" s="75"/>
      <c r="AF942" s="75"/>
      <c r="AG942" s="75"/>
      <c r="AH942" s="75"/>
      <c r="AI942" s="75"/>
      <c r="AJ942" s="75"/>
      <c r="AK942" s="75"/>
      <c r="AL942" s="75"/>
      <c r="AM942" s="75"/>
      <c r="AN942" s="75"/>
      <c r="AO942" s="75"/>
      <c r="AP942" s="75"/>
      <c r="AQ942" s="75"/>
      <c r="AR942" s="75"/>
      <c r="AS942" s="75"/>
      <c r="AT942" s="75"/>
      <c r="AU942" s="75"/>
      <c r="AV942" s="75"/>
      <c r="AW942" s="75"/>
      <c r="AX942" s="75"/>
      <c r="AY942" s="75"/>
      <c r="AZ942" s="75"/>
      <c r="BA942" s="75"/>
      <c r="BB942" s="75"/>
      <c r="BC942" s="75"/>
      <c r="BD942" s="75"/>
      <c r="BE942" s="75"/>
      <c r="BF942" s="75"/>
      <c r="BG942" s="75"/>
      <c r="BH942" s="75"/>
      <c r="BI942" s="75"/>
      <c r="BJ942" s="75"/>
      <c r="BK942" s="75"/>
      <c r="BL942" s="75"/>
      <c r="BM942" s="75"/>
      <c r="BN942" s="75"/>
      <c r="BO942" s="75"/>
      <c r="BP942" s="75"/>
      <c r="BQ942" s="75"/>
      <c r="BR942" s="75"/>
      <c r="BS942" s="75"/>
      <c r="BT942" s="75"/>
      <c r="BU942" s="75"/>
      <c r="BV942" s="75"/>
      <c r="BW942" s="75"/>
      <c r="BX942" s="75"/>
      <c r="BY942" s="75"/>
      <c r="BZ942" s="75"/>
      <c r="CA942" s="75"/>
      <c r="CB942" s="75"/>
      <c r="CC942" s="75"/>
      <c r="CD942" s="75"/>
      <c r="CE942" s="75"/>
      <c r="CF942" s="75"/>
      <c r="CG942" s="75"/>
      <c r="CH942" s="75"/>
      <c r="CI942" s="75"/>
      <c r="CJ942" s="75"/>
      <c r="CK942" s="75"/>
      <c r="CL942" s="75"/>
      <c r="CM942" s="75"/>
      <c r="CN942" s="75"/>
      <c r="CO942" s="75"/>
      <c r="CP942" s="75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</row>
    <row r="943" spans="1:173" s="29" customFormat="1" x14ac:dyDescent="0.25">
      <c r="A943" s="375"/>
      <c r="B943" s="94"/>
      <c r="C943" s="420"/>
      <c r="D943" s="420"/>
      <c r="E943" s="262"/>
      <c r="F943" s="96"/>
      <c r="G943" s="96"/>
      <c r="H943" s="96"/>
      <c r="I943" s="96"/>
      <c r="J943" s="421"/>
      <c r="K943" s="79"/>
      <c r="L943" s="79"/>
      <c r="M943" s="79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  <c r="AA943" s="75"/>
      <c r="AB943" s="75"/>
      <c r="AC943" s="75"/>
      <c r="AD943" s="75"/>
      <c r="AE943" s="75"/>
      <c r="AF943" s="75"/>
      <c r="AG943" s="75"/>
      <c r="AH943" s="75"/>
      <c r="AI943" s="75"/>
      <c r="AJ943" s="75"/>
      <c r="AK943" s="75"/>
      <c r="AL943" s="75"/>
      <c r="AM943" s="75"/>
      <c r="AN943" s="75"/>
      <c r="AO943" s="75"/>
      <c r="AP943" s="75"/>
      <c r="AQ943" s="75"/>
      <c r="AR943" s="75"/>
      <c r="AS943" s="75"/>
      <c r="AT943" s="75"/>
      <c r="AU943" s="75"/>
      <c r="AV943" s="75"/>
      <c r="AW943" s="75"/>
      <c r="AX943" s="75"/>
      <c r="AY943" s="75"/>
      <c r="AZ943" s="75"/>
      <c r="BA943" s="75"/>
      <c r="BB943" s="75"/>
      <c r="BC943" s="75"/>
      <c r="BD943" s="75"/>
      <c r="BE943" s="75"/>
      <c r="BF943" s="75"/>
      <c r="BG943" s="75"/>
      <c r="BH943" s="75"/>
      <c r="BI943" s="75"/>
      <c r="BJ943" s="75"/>
      <c r="BK943" s="75"/>
      <c r="BL943" s="75"/>
      <c r="BM943" s="75"/>
      <c r="BN943" s="75"/>
      <c r="BO943" s="75"/>
      <c r="BP943" s="75"/>
      <c r="BQ943" s="75"/>
      <c r="BR943" s="75"/>
      <c r="BS943" s="75"/>
      <c r="BT943" s="75"/>
      <c r="BU943" s="75"/>
      <c r="BV943" s="75"/>
      <c r="BW943" s="75"/>
      <c r="BX943" s="75"/>
      <c r="BY943" s="75"/>
      <c r="BZ943" s="75"/>
      <c r="CA943" s="75"/>
      <c r="CB943" s="75"/>
      <c r="CC943" s="75"/>
      <c r="CD943" s="75"/>
      <c r="CE943" s="75"/>
      <c r="CF943" s="75"/>
      <c r="CG943" s="75"/>
      <c r="CH943" s="75"/>
      <c r="CI943" s="75"/>
      <c r="CJ943" s="75"/>
      <c r="CK943" s="75"/>
      <c r="CL943" s="75"/>
      <c r="CM943" s="75"/>
      <c r="CN943" s="75"/>
      <c r="CO943" s="75"/>
      <c r="CP943" s="75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</row>
    <row r="944" spans="1:173" s="29" customFormat="1" x14ac:dyDescent="0.25">
      <c r="A944" s="375"/>
      <c r="B944" s="94"/>
      <c r="C944" s="420"/>
      <c r="D944" s="420"/>
      <c r="E944" s="94"/>
      <c r="F944" s="96"/>
      <c r="G944" s="96"/>
      <c r="H944" s="96"/>
      <c r="I944" s="96"/>
      <c r="J944" s="421"/>
      <c r="K944" s="79"/>
      <c r="L944" s="79"/>
      <c r="M944" s="79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  <c r="AA944" s="75"/>
      <c r="AB944" s="75"/>
      <c r="AC944" s="75"/>
      <c r="AD944" s="75"/>
      <c r="AE944" s="75"/>
      <c r="AF944" s="75"/>
      <c r="AG944" s="75"/>
      <c r="AH944" s="75"/>
      <c r="AI944" s="75"/>
      <c r="AJ944" s="75"/>
      <c r="AK944" s="75"/>
      <c r="AL944" s="75"/>
      <c r="AM944" s="75"/>
      <c r="AN944" s="75"/>
      <c r="AO944" s="75"/>
      <c r="AP944" s="75"/>
      <c r="AQ944" s="75"/>
      <c r="AR944" s="75"/>
      <c r="AS944" s="75"/>
      <c r="AT944" s="75"/>
      <c r="AU944" s="75"/>
      <c r="AV944" s="75"/>
      <c r="AW944" s="75"/>
      <c r="AX944" s="75"/>
      <c r="AY944" s="75"/>
      <c r="AZ944" s="75"/>
      <c r="BA944" s="75"/>
      <c r="BB944" s="75"/>
      <c r="BC944" s="75"/>
      <c r="BD944" s="75"/>
      <c r="BE944" s="75"/>
      <c r="BF944" s="75"/>
      <c r="BG944" s="75"/>
      <c r="BH944" s="75"/>
      <c r="BI944" s="75"/>
      <c r="BJ944" s="75"/>
      <c r="BK944" s="75"/>
      <c r="BL944" s="75"/>
      <c r="BM944" s="75"/>
      <c r="BN944" s="75"/>
      <c r="BO944" s="75"/>
      <c r="BP944" s="75"/>
      <c r="BQ944" s="75"/>
      <c r="BR944" s="75"/>
      <c r="BS944" s="75"/>
      <c r="BT944" s="75"/>
      <c r="BU944" s="75"/>
      <c r="BV944" s="75"/>
      <c r="BW944" s="75"/>
      <c r="BX944" s="75"/>
      <c r="BY944" s="75"/>
      <c r="BZ944" s="75"/>
      <c r="CA944" s="75"/>
      <c r="CB944" s="75"/>
      <c r="CC944" s="75"/>
      <c r="CD944" s="75"/>
      <c r="CE944" s="75"/>
      <c r="CF944" s="75"/>
      <c r="CG944" s="75"/>
      <c r="CH944" s="75"/>
      <c r="CI944" s="75"/>
      <c r="CJ944" s="75"/>
      <c r="CK944" s="75"/>
      <c r="CL944" s="75"/>
      <c r="CM944" s="75"/>
      <c r="CN944" s="75"/>
      <c r="CO944" s="75"/>
      <c r="CP944" s="75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</row>
    <row r="945" spans="1:173" s="29" customFormat="1" x14ac:dyDescent="0.25">
      <c r="A945" s="375"/>
      <c r="B945" s="94"/>
      <c r="C945" s="420"/>
      <c r="D945" s="420"/>
      <c r="E945" s="262"/>
      <c r="F945" s="96"/>
      <c r="G945" s="96"/>
      <c r="H945" s="96"/>
      <c r="I945" s="96"/>
      <c r="J945" s="421"/>
      <c r="K945" s="79"/>
      <c r="L945" s="79"/>
      <c r="M945" s="79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  <c r="AA945" s="75"/>
      <c r="AB945" s="75"/>
      <c r="AC945" s="75"/>
      <c r="AD945" s="75"/>
      <c r="AE945" s="75"/>
      <c r="AF945" s="75"/>
      <c r="AG945" s="75"/>
      <c r="AH945" s="75"/>
      <c r="AI945" s="75"/>
      <c r="AJ945" s="75"/>
      <c r="AK945" s="75"/>
      <c r="AL945" s="75"/>
      <c r="AM945" s="75"/>
      <c r="AN945" s="75"/>
      <c r="AO945" s="75"/>
      <c r="AP945" s="75"/>
      <c r="AQ945" s="75"/>
      <c r="AR945" s="75"/>
      <c r="AS945" s="75"/>
      <c r="AT945" s="75"/>
      <c r="AU945" s="75"/>
      <c r="AV945" s="75"/>
      <c r="AW945" s="75"/>
      <c r="AX945" s="75"/>
      <c r="AY945" s="75"/>
      <c r="AZ945" s="75"/>
      <c r="BA945" s="75"/>
      <c r="BB945" s="75"/>
      <c r="BC945" s="75"/>
      <c r="BD945" s="75"/>
      <c r="BE945" s="75"/>
      <c r="BF945" s="75"/>
      <c r="BG945" s="75"/>
      <c r="BH945" s="75"/>
      <c r="BI945" s="75"/>
      <c r="BJ945" s="75"/>
      <c r="BK945" s="75"/>
      <c r="BL945" s="75"/>
      <c r="BM945" s="75"/>
      <c r="BN945" s="75"/>
      <c r="BO945" s="75"/>
      <c r="BP945" s="75"/>
      <c r="BQ945" s="75"/>
      <c r="BR945" s="75"/>
      <c r="BS945" s="75"/>
      <c r="BT945" s="75"/>
      <c r="BU945" s="75"/>
      <c r="BV945" s="75"/>
      <c r="BW945" s="75"/>
      <c r="BX945" s="75"/>
      <c r="BY945" s="75"/>
      <c r="BZ945" s="75"/>
      <c r="CA945" s="75"/>
      <c r="CB945" s="75"/>
      <c r="CC945" s="75"/>
      <c r="CD945" s="75"/>
      <c r="CE945" s="75"/>
      <c r="CF945" s="75"/>
      <c r="CG945" s="75"/>
      <c r="CH945" s="75"/>
      <c r="CI945" s="75"/>
      <c r="CJ945" s="75"/>
      <c r="CK945" s="75"/>
      <c r="CL945" s="75"/>
      <c r="CM945" s="75"/>
      <c r="CN945" s="75"/>
      <c r="CO945" s="75"/>
      <c r="CP945" s="7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</row>
    <row r="946" spans="1:173" s="29" customFormat="1" x14ac:dyDescent="0.25">
      <c r="A946" s="375"/>
      <c r="B946" s="94"/>
      <c r="C946" s="420"/>
      <c r="D946" s="420"/>
      <c r="E946" s="94"/>
      <c r="F946" s="96"/>
      <c r="G946" s="96"/>
      <c r="H946" s="96"/>
      <c r="I946" s="96"/>
      <c r="J946" s="421"/>
      <c r="K946" s="79"/>
      <c r="L946" s="79"/>
      <c r="M946" s="79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  <c r="AA946" s="75"/>
      <c r="AB946" s="75"/>
      <c r="AC946" s="75"/>
      <c r="AD946" s="75"/>
      <c r="AE946" s="75"/>
      <c r="AF946" s="75"/>
      <c r="AG946" s="75"/>
      <c r="AH946" s="75"/>
      <c r="AI946" s="75"/>
      <c r="AJ946" s="75"/>
      <c r="AK946" s="75"/>
      <c r="AL946" s="75"/>
      <c r="AM946" s="75"/>
      <c r="AN946" s="75"/>
      <c r="AO946" s="75"/>
      <c r="AP946" s="75"/>
      <c r="AQ946" s="75"/>
      <c r="AR946" s="75"/>
      <c r="AS946" s="75"/>
      <c r="AT946" s="75"/>
      <c r="AU946" s="75"/>
      <c r="AV946" s="75"/>
      <c r="AW946" s="75"/>
      <c r="AX946" s="75"/>
      <c r="AY946" s="75"/>
      <c r="AZ946" s="75"/>
      <c r="BA946" s="75"/>
      <c r="BB946" s="75"/>
      <c r="BC946" s="75"/>
      <c r="BD946" s="75"/>
      <c r="BE946" s="75"/>
      <c r="BF946" s="75"/>
      <c r="BG946" s="75"/>
      <c r="BH946" s="75"/>
      <c r="BI946" s="75"/>
      <c r="BJ946" s="75"/>
      <c r="BK946" s="75"/>
      <c r="BL946" s="75"/>
      <c r="BM946" s="75"/>
      <c r="BN946" s="75"/>
      <c r="BO946" s="75"/>
      <c r="BP946" s="75"/>
      <c r="BQ946" s="75"/>
      <c r="BR946" s="75"/>
      <c r="BS946" s="75"/>
      <c r="BT946" s="75"/>
      <c r="BU946" s="75"/>
      <c r="BV946" s="75"/>
      <c r="BW946" s="75"/>
      <c r="BX946" s="75"/>
      <c r="BY946" s="75"/>
      <c r="BZ946" s="75"/>
      <c r="CA946" s="75"/>
      <c r="CB946" s="75"/>
      <c r="CC946" s="75"/>
      <c r="CD946" s="75"/>
      <c r="CE946" s="75"/>
      <c r="CF946" s="75"/>
      <c r="CG946" s="75"/>
      <c r="CH946" s="75"/>
      <c r="CI946" s="75"/>
      <c r="CJ946" s="75"/>
      <c r="CK946" s="75"/>
      <c r="CL946" s="75"/>
      <c r="CM946" s="75"/>
      <c r="CN946" s="75"/>
      <c r="CO946" s="75"/>
      <c r="CP946" s="75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</row>
    <row r="947" spans="1:173" s="29" customFormat="1" x14ac:dyDescent="0.25">
      <c r="A947" s="375"/>
      <c r="B947" s="94"/>
      <c r="C947" s="420"/>
      <c r="D947" s="420"/>
      <c r="E947" s="94"/>
      <c r="F947" s="96"/>
      <c r="G947" s="96"/>
      <c r="H947" s="96"/>
      <c r="I947" s="96"/>
      <c r="J947" s="421"/>
      <c r="K947" s="79"/>
      <c r="L947" s="79"/>
      <c r="M947" s="79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  <c r="AA947" s="75"/>
      <c r="AB947" s="75"/>
      <c r="AC947" s="75"/>
      <c r="AD947" s="75"/>
      <c r="AE947" s="75"/>
      <c r="AF947" s="75"/>
      <c r="AG947" s="75"/>
      <c r="AH947" s="75"/>
      <c r="AI947" s="75"/>
      <c r="AJ947" s="75"/>
      <c r="AK947" s="75"/>
      <c r="AL947" s="75"/>
      <c r="AM947" s="75"/>
      <c r="AN947" s="75"/>
      <c r="AO947" s="75"/>
      <c r="AP947" s="75"/>
      <c r="AQ947" s="75"/>
      <c r="AR947" s="75"/>
      <c r="AS947" s="75"/>
      <c r="AT947" s="75"/>
      <c r="AU947" s="75"/>
      <c r="AV947" s="75"/>
      <c r="AW947" s="75"/>
      <c r="AX947" s="75"/>
      <c r="AY947" s="75"/>
      <c r="AZ947" s="75"/>
      <c r="BA947" s="75"/>
      <c r="BB947" s="75"/>
      <c r="BC947" s="75"/>
      <c r="BD947" s="75"/>
      <c r="BE947" s="75"/>
      <c r="BF947" s="75"/>
      <c r="BG947" s="75"/>
      <c r="BH947" s="75"/>
      <c r="BI947" s="75"/>
      <c r="BJ947" s="75"/>
      <c r="BK947" s="75"/>
      <c r="BL947" s="75"/>
      <c r="BM947" s="75"/>
      <c r="BN947" s="75"/>
      <c r="BO947" s="75"/>
      <c r="BP947" s="75"/>
      <c r="BQ947" s="75"/>
      <c r="BR947" s="75"/>
      <c r="BS947" s="75"/>
      <c r="BT947" s="75"/>
      <c r="BU947" s="75"/>
      <c r="BV947" s="75"/>
      <c r="BW947" s="75"/>
      <c r="BX947" s="75"/>
      <c r="BY947" s="75"/>
      <c r="BZ947" s="75"/>
      <c r="CA947" s="75"/>
      <c r="CB947" s="75"/>
      <c r="CC947" s="75"/>
      <c r="CD947" s="75"/>
      <c r="CE947" s="75"/>
      <c r="CF947" s="75"/>
      <c r="CG947" s="75"/>
      <c r="CH947" s="75"/>
      <c r="CI947" s="75"/>
      <c r="CJ947" s="75"/>
      <c r="CK947" s="75"/>
      <c r="CL947" s="75"/>
      <c r="CM947" s="75"/>
      <c r="CN947" s="75"/>
      <c r="CO947" s="75"/>
      <c r="CP947" s="75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</row>
    <row r="948" spans="1:173" s="29" customFormat="1" x14ac:dyDescent="0.25">
      <c r="A948" s="375"/>
      <c r="B948" s="94"/>
      <c r="C948" s="420"/>
      <c r="D948" s="420"/>
      <c r="E948" s="94"/>
      <c r="F948" s="96"/>
      <c r="G948" s="96"/>
      <c r="H948" s="96"/>
      <c r="I948" s="96"/>
      <c r="J948" s="421"/>
      <c r="K948" s="79"/>
      <c r="L948" s="79"/>
      <c r="M948" s="79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  <c r="AA948" s="75"/>
      <c r="AB948" s="75"/>
      <c r="AC948" s="75"/>
      <c r="AD948" s="75"/>
      <c r="AE948" s="75"/>
      <c r="AF948" s="75"/>
      <c r="AG948" s="75"/>
      <c r="AH948" s="75"/>
      <c r="AI948" s="75"/>
      <c r="AJ948" s="75"/>
      <c r="AK948" s="75"/>
      <c r="AL948" s="75"/>
      <c r="AM948" s="75"/>
      <c r="AN948" s="75"/>
      <c r="AO948" s="75"/>
      <c r="AP948" s="75"/>
      <c r="AQ948" s="75"/>
      <c r="AR948" s="75"/>
      <c r="AS948" s="75"/>
      <c r="AT948" s="75"/>
      <c r="AU948" s="75"/>
      <c r="AV948" s="75"/>
      <c r="AW948" s="75"/>
      <c r="AX948" s="75"/>
      <c r="AY948" s="75"/>
      <c r="AZ948" s="75"/>
      <c r="BA948" s="75"/>
      <c r="BB948" s="75"/>
      <c r="BC948" s="75"/>
      <c r="BD948" s="75"/>
      <c r="BE948" s="75"/>
      <c r="BF948" s="75"/>
      <c r="BG948" s="75"/>
      <c r="BH948" s="75"/>
      <c r="BI948" s="75"/>
      <c r="BJ948" s="75"/>
      <c r="BK948" s="75"/>
      <c r="BL948" s="75"/>
      <c r="BM948" s="75"/>
      <c r="BN948" s="75"/>
      <c r="BO948" s="75"/>
      <c r="BP948" s="75"/>
      <c r="BQ948" s="75"/>
      <c r="BR948" s="75"/>
      <c r="BS948" s="75"/>
      <c r="BT948" s="75"/>
      <c r="BU948" s="75"/>
      <c r="BV948" s="75"/>
      <c r="BW948" s="75"/>
      <c r="BX948" s="75"/>
      <c r="BY948" s="75"/>
      <c r="BZ948" s="75"/>
      <c r="CA948" s="75"/>
      <c r="CB948" s="75"/>
      <c r="CC948" s="75"/>
      <c r="CD948" s="75"/>
      <c r="CE948" s="75"/>
      <c r="CF948" s="75"/>
      <c r="CG948" s="75"/>
      <c r="CH948" s="75"/>
      <c r="CI948" s="75"/>
      <c r="CJ948" s="75"/>
      <c r="CK948" s="75"/>
      <c r="CL948" s="75"/>
      <c r="CM948" s="75"/>
      <c r="CN948" s="75"/>
      <c r="CO948" s="75"/>
      <c r="CP948" s="75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</row>
    <row r="949" spans="1:173" s="28" customFormat="1" x14ac:dyDescent="0.25">
      <c r="A949" s="375"/>
      <c r="B949" s="94"/>
      <c r="C949" s="420"/>
      <c r="D949" s="420"/>
      <c r="E949" s="94"/>
      <c r="F949" s="96"/>
      <c r="G949" s="96"/>
      <c r="H949" s="96"/>
      <c r="I949" s="96"/>
      <c r="J949" s="421"/>
      <c r="K949" s="79"/>
      <c r="L949" s="79"/>
      <c r="M949" s="79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  <c r="AA949" s="75"/>
      <c r="AB949" s="75"/>
      <c r="AC949" s="75"/>
      <c r="AD949" s="75"/>
      <c r="AE949" s="75"/>
      <c r="AF949" s="75"/>
      <c r="AG949" s="75"/>
      <c r="AH949" s="75"/>
      <c r="AI949" s="75"/>
      <c r="AJ949" s="75"/>
      <c r="AK949" s="75"/>
      <c r="AL949" s="75"/>
      <c r="AM949" s="75"/>
      <c r="AN949" s="75"/>
      <c r="AO949" s="75"/>
      <c r="AP949" s="75"/>
      <c r="AQ949" s="75"/>
      <c r="AR949" s="75"/>
      <c r="AS949" s="75"/>
      <c r="AT949" s="75"/>
      <c r="AU949" s="75"/>
      <c r="AV949" s="75"/>
      <c r="AW949" s="75"/>
      <c r="AX949" s="75"/>
      <c r="AY949" s="75"/>
      <c r="AZ949" s="75"/>
      <c r="BA949" s="75"/>
      <c r="BB949" s="75"/>
      <c r="BC949" s="75"/>
      <c r="BD949" s="75"/>
      <c r="BE949" s="75"/>
      <c r="BF949" s="75"/>
      <c r="BG949" s="75"/>
      <c r="BH949" s="75"/>
      <c r="BI949" s="75"/>
      <c r="BJ949" s="75"/>
      <c r="BK949" s="75"/>
      <c r="BL949" s="75"/>
      <c r="BM949" s="75"/>
      <c r="BN949" s="75"/>
      <c r="BO949" s="75"/>
      <c r="BP949" s="75"/>
      <c r="BQ949" s="75"/>
      <c r="BR949" s="75"/>
      <c r="BS949" s="75"/>
      <c r="BT949" s="75"/>
      <c r="BU949" s="75"/>
      <c r="BV949" s="75"/>
      <c r="BW949" s="75"/>
      <c r="BX949" s="75"/>
      <c r="BY949" s="75"/>
      <c r="BZ949" s="75"/>
      <c r="CA949" s="75"/>
      <c r="CB949" s="75"/>
      <c r="CC949" s="75"/>
      <c r="CD949" s="75"/>
      <c r="CE949" s="75"/>
      <c r="CF949" s="75"/>
      <c r="CG949" s="75"/>
      <c r="CH949" s="75"/>
      <c r="CI949" s="75"/>
      <c r="CJ949" s="75"/>
      <c r="CK949" s="75"/>
      <c r="CL949" s="75"/>
      <c r="CM949" s="75"/>
      <c r="CN949" s="75"/>
      <c r="CO949" s="75"/>
      <c r="CP949" s="75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</row>
    <row r="950" spans="1:173" s="28" customFormat="1" x14ac:dyDescent="0.25">
      <c r="A950" s="375"/>
      <c r="B950" s="94"/>
      <c r="C950" s="420"/>
      <c r="D950" s="420"/>
      <c r="E950" s="94"/>
      <c r="F950" s="96"/>
      <c r="G950" s="96"/>
      <c r="H950" s="96"/>
      <c r="I950" s="96"/>
      <c r="J950" s="421"/>
      <c r="K950" s="79"/>
      <c r="L950" s="79"/>
      <c r="M950" s="79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  <c r="AA950" s="75"/>
      <c r="AB950" s="75"/>
      <c r="AC950" s="75"/>
      <c r="AD950" s="75"/>
      <c r="AE950" s="75"/>
      <c r="AF950" s="75"/>
      <c r="AG950" s="75"/>
      <c r="AH950" s="75"/>
      <c r="AI950" s="75"/>
      <c r="AJ950" s="75"/>
      <c r="AK950" s="75"/>
      <c r="AL950" s="75"/>
      <c r="AM950" s="75"/>
      <c r="AN950" s="75"/>
      <c r="AO950" s="75"/>
      <c r="AP950" s="75"/>
      <c r="AQ950" s="75"/>
      <c r="AR950" s="75"/>
      <c r="AS950" s="75"/>
      <c r="AT950" s="75"/>
      <c r="AU950" s="75"/>
      <c r="AV950" s="75"/>
      <c r="AW950" s="75"/>
      <c r="AX950" s="75"/>
      <c r="AY950" s="75"/>
      <c r="AZ950" s="75"/>
      <c r="BA950" s="75"/>
      <c r="BB950" s="75"/>
      <c r="BC950" s="75"/>
      <c r="BD950" s="75"/>
      <c r="BE950" s="75"/>
      <c r="BF950" s="75"/>
      <c r="BG950" s="75"/>
      <c r="BH950" s="75"/>
      <c r="BI950" s="75"/>
      <c r="BJ950" s="75"/>
      <c r="BK950" s="75"/>
      <c r="BL950" s="75"/>
      <c r="BM950" s="75"/>
      <c r="BN950" s="75"/>
      <c r="BO950" s="75"/>
      <c r="BP950" s="75"/>
      <c r="BQ950" s="75"/>
      <c r="BR950" s="75"/>
      <c r="BS950" s="75"/>
      <c r="BT950" s="75"/>
      <c r="BU950" s="75"/>
      <c r="BV950" s="75"/>
      <c r="BW950" s="75"/>
      <c r="BX950" s="75"/>
      <c r="BY950" s="75"/>
      <c r="BZ950" s="75"/>
      <c r="CA950" s="75"/>
      <c r="CB950" s="75"/>
      <c r="CC950" s="75"/>
      <c r="CD950" s="75"/>
      <c r="CE950" s="75"/>
      <c r="CF950" s="75"/>
      <c r="CG950" s="75"/>
      <c r="CH950" s="75"/>
      <c r="CI950" s="75"/>
      <c r="CJ950" s="75"/>
      <c r="CK950" s="75"/>
      <c r="CL950" s="75"/>
      <c r="CM950" s="75"/>
      <c r="CN950" s="75"/>
      <c r="CO950" s="75"/>
      <c r="CP950" s="75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</row>
    <row r="951" spans="1:173" s="28" customFormat="1" x14ac:dyDescent="0.25">
      <c r="A951" s="375"/>
      <c r="B951" s="94"/>
      <c r="C951" s="420"/>
      <c r="D951" s="420"/>
      <c r="E951" s="94"/>
      <c r="F951" s="96"/>
      <c r="G951" s="96"/>
      <c r="H951" s="96"/>
      <c r="I951" s="96"/>
      <c r="J951" s="421"/>
      <c r="K951" s="79"/>
      <c r="L951" s="79"/>
      <c r="M951" s="79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  <c r="AA951" s="75"/>
      <c r="AB951" s="75"/>
      <c r="AC951" s="75"/>
      <c r="AD951" s="75"/>
      <c r="AE951" s="75"/>
      <c r="AF951" s="75"/>
      <c r="AG951" s="75"/>
      <c r="AH951" s="75"/>
      <c r="AI951" s="75"/>
      <c r="AJ951" s="75"/>
      <c r="AK951" s="75"/>
      <c r="AL951" s="75"/>
      <c r="AM951" s="75"/>
      <c r="AN951" s="75"/>
      <c r="AO951" s="75"/>
      <c r="AP951" s="75"/>
      <c r="AQ951" s="75"/>
      <c r="AR951" s="75"/>
      <c r="AS951" s="75"/>
      <c r="AT951" s="75"/>
      <c r="AU951" s="75"/>
      <c r="AV951" s="75"/>
      <c r="AW951" s="75"/>
      <c r="AX951" s="75"/>
      <c r="AY951" s="75"/>
      <c r="AZ951" s="75"/>
      <c r="BA951" s="75"/>
      <c r="BB951" s="75"/>
      <c r="BC951" s="75"/>
      <c r="BD951" s="75"/>
      <c r="BE951" s="75"/>
      <c r="BF951" s="75"/>
      <c r="BG951" s="75"/>
      <c r="BH951" s="75"/>
      <c r="BI951" s="75"/>
      <c r="BJ951" s="75"/>
      <c r="BK951" s="75"/>
      <c r="BL951" s="75"/>
      <c r="BM951" s="75"/>
      <c r="BN951" s="75"/>
      <c r="BO951" s="75"/>
      <c r="BP951" s="75"/>
      <c r="BQ951" s="75"/>
      <c r="BR951" s="75"/>
      <c r="BS951" s="75"/>
      <c r="BT951" s="75"/>
      <c r="BU951" s="75"/>
      <c r="BV951" s="75"/>
      <c r="BW951" s="75"/>
      <c r="BX951" s="75"/>
      <c r="BY951" s="75"/>
      <c r="BZ951" s="75"/>
      <c r="CA951" s="75"/>
      <c r="CB951" s="75"/>
      <c r="CC951" s="75"/>
      <c r="CD951" s="75"/>
      <c r="CE951" s="75"/>
      <c r="CF951" s="75"/>
      <c r="CG951" s="75"/>
      <c r="CH951" s="75"/>
      <c r="CI951" s="75"/>
      <c r="CJ951" s="75"/>
      <c r="CK951" s="75"/>
      <c r="CL951" s="75"/>
      <c r="CM951" s="75"/>
      <c r="CN951" s="75"/>
      <c r="CO951" s="75"/>
      <c r="CP951" s="75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</row>
    <row r="952" spans="1:173" s="28" customFormat="1" x14ac:dyDescent="0.25">
      <c r="A952" s="375"/>
      <c r="B952" s="94"/>
      <c r="C952" s="420"/>
      <c r="D952" s="420"/>
      <c r="E952" s="94"/>
      <c r="F952" s="96"/>
      <c r="G952" s="96"/>
      <c r="H952" s="96"/>
      <c r="I952" s="96"/>
      <c r="J952" s="421"/>
      <c r="K952" s="79"/>
      <c r="L952" s="79"/>
      <c r="M952" s="79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  <c r="AA952" s="75"/>
      <c r="AB952" s="75"/>
      <c r="AC952" s="75"/>
      <c r="AD952" s="75"/>
      <c r="AE952" s="75"/>
      <c r="AF952" s="75"/>
      <c r="AG952" s="75"/>
      <c r="AH952" s="75"/>
      <c r="AI952" s="75"/>
      <c r="AJ952" s="75"/>
      <c r="AK952" s="75"/>
      <c r="AL952" s="75"/>
      <c r="AM952" s="75"/>
      <c r="AN952" s="75"/>
      <c r="AO952" s="75"/>
      <c r="AP952" s="75"/>
      <c r="AQ952" s="75"/>
      <c r="AR952" s="75"/>
      <c r="AS952" s="75"/>
      <c r="AT952" s="75"/>
      <c r="AU952" s="75"/>
      <c r="AV952" s="75"/>
      <c r="AW952" s="75"/>
      <c r="AX952" s="75"/>
      <c r="AY952" s="75"/>
      <c r="AZ952" s="75"/>
      <c r="BA952" s="75"/>
      <c r="BB952" s="75"/>
      <c r="BC952" s="75"/>
      <c r="BD952" s="75"/>
      <c r="BE952" s="75"/>
      <c r="BF952" s="75"/>
      <c r="BG952" s="75"/>
      <c r="BH952" s="75"/>
      <c r="BI952" s="75"/>
      <c r="BJ952" s="75"/>
      <c r="BK952" s="75"/>
      <c r="BL952" s="75"/>
      <c r="BM952" s="75"/>
      <c r="BN952" s="75"/>
      <c r="BO952" s="75"/>
      <c r="BP952" s="75"/>
      <c r="BQ952" s="75"/>
      <c r="BR952" s="75"/>
      <c r="BS952" s="75"/>
      <c r="BT952" s="75"/>
      <c r="BU952" s="75"/>
      <c r="BV952" s="75"/>
      <c r="BW952" s="75"/>
      <c r="BX952" s="75"/>
      <c r="BY952" s="75"/>
      <c r="BZ952" s="75"/>
      <c r="CA952" s="75"/>
      <c r="CB952" s="75"/>
      <c r="CC952" s="75"/>
      <c r="CD952" s="75"/>
      <c r="CE952" s="75"/>
      <c r="CF952" s="75"/>
      <c r="CG952" s="75"/>
      <c r="CH952" s="75"/>
      <c r="CI952" s="75"/>
      <c r="CJ952" s="75"/>
      <c r="CK952" s="75"/>
      <c r="CL952" s="75"/>
      <c r="CM952" s="75"/>
      <c r="CN952" s="75"/>
      <c r="CO952" s="75"/>
      <c r="CP952" s="75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</row>
    <row r="953" spans="1:173" s="28" customFormat="1" ht="15" customHeight="1" x14ac:dyDescent="0.25">
      <c r="A953" s="375"/>
      <c r="B953" s="94"/>
      <c r="C953" s="420"/>
      <c r="D953" s="420"/>
      <c r="E953" s="94"/>
      <c r="F953" s="96"/>
      <c r="G953" s="96"/>
      <c r="H953" s="96"/>
      <c r="I953" s="96"/>
      <c r="J953" s="421"/>
      <c r="K953" s="79"/>
      <c r="L953" s="79"/>
      <c r="M953" s="79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  <c r="AA953" s="75"/>
      <c r="AB953" s="75"/>
      <c r="AC953" s="75"/>
      <c r="AD953" s="75"/>
      <c r="AE953" s="75"/>
      <c r="AF953" s="75"/>
      <c r="AG953" s="75"/>
      <c r="AH953" s="75"/>
      <c r="AI953" s="75"/>
      <c r="AJ953" s="75"/>
      <c r="AK953" s="75"/>
      <c r="AL953" s="75"/>
      <c r="AM953" s="75"/>
      <c r="AN953" s="75"/>
      <c r="AO953" s="75"/>
      <c r="AP953" s="75"/>
      <c r="AQ953" s="75"/>
      <c r="AR953" s="75"/>
      <c r="AS953" s="75"/>
      <c r="AT953" s="75"/>
      <c r="AU953" s="75"/>
      <c r="AV953" s="75"/>
      <c r="AW953" s="75"/>
      <c r="AX953" s="75"/>
      <c r="AY953" s="75"/>
      <c r="AZ953" s="75"/>
      <c r="BA953" s="75"/>
      <c r="BB953" s="75"/>
      <c r="BC953" s="75"/>
      <c r="BD953" s="75"/>
      <c r="BE953" s="75"/>
      <c r="BF953" s="75"/>
      <c r="BG953" s="75"/>
      <c r="BH953" s="75"/>
      <c r="BI953" s="75"/>
      <c r="BJ953" s="75"/>
      <c r="BK953" s="75"/>
      <c r="BL953" s="75"/>
      <c r="BM953" s="75"/>
      <c r="BN953" s="75"/>
      <c r="BO953" s="75"/>
      <c r="BP953" s="75"/>
      <c r="BQ953" s="75"/>
      <c r="BR953" s="75"/>
      <c r="BS953" s="75"/>
      <c r="BT953" s="75"/>
      <c r="BU953" s="75"/>
      <c r="BV953" s="75"/>
      <c r="BW953" s="75"/>
      <c r="BX953" s="75"/>
      <c r="BY953" s="75"/>
      <c r="BZ953" s="75"/>
      <c r="CA953" s="75"/>
      <c r="CB953" s="75"/>
      <c r="CC953" s="75"/>
      <c r="CD953" s="75"/>
      <c r="CE953" s="75"/>
      <c r="CF953" s="75"/>
      <c r="CG953" s="75"/>
      <c r="CH953" s="75"/>
      <c r="CI953" s="75"/>
      <c r="CJ953" s="75"/>
      <c r="CK953" s="75"/>
      <c r="CL953" s="75"/>
      <c r="CM953" s="75"/>
      <c r="CN953" s="75"/>
      <c r="CO953" s="75"/>
      <c r="CP953" s="75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</row>
    <row r="954" spans="1:173" s="28" customFormat="1" ht="15" customHeight="1" x14ac:dyDescent="0.25">
      <c r="A954" s="375"/>
      <c r="B954" s="94"/>
      <c r="C954" s="420"/>
      <c r="D954" s="420"/>
      <c r="E954" s="262"/>
      <c r="F954" s="96"/>
      <c r="G954" s="96"/>
      <c r="H954" s="96"/>
      <c r="I954" s="96"/>
      <c r="J954" s="421"/>
      <c r="K954" s="79"/>
      <c r="L954" s="79"/>
      <c r="M954" s="79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  <c r="AA954" s="75"/>
      <c r="AB954" s="75"/>
      <c r="AC954" s="75"/>
      <c r="AD954" s="75"/>
      <c r="AE954" s="75"/>
      <c r="AF954" s="75"/>
      <c r="AG954" s="75"/>
      <c r="AH954" s="75"/>
      <c r="AI954" s="75"/>
      <c r="AJ954" s="75"/>
      <c r="AK954" s="75"/>
      <c r="AL954" s="75"/>
      <c r="AM954" s="75"/>
      <c r="AN954" s="75"/>
      <c r="AO954" s="75"/>
      <c r="AP954" s="75"/>
      <c r="AQ954" s="75"/>
      <c r="AR954" s="75"/>
      <c r="AS954" s="75"/>
      <c r="AT954" s="75"/>
      <c r="AU954" s="75"/>
      <c r="AV954" s="75"/>
      <c r="AW954" s="75"/>
      <c r="AX954" s="75"/>
      <c r="AY954" s="75"/>
      <c r="AZ954" s="75"/>
      <c r="BA954" s="75"/>
      <c r="BB954" s="75"/>
      <c r="BC954" s="75"/>
      <c r="BD954" s="75"/>
      <c r="BE954" s="75"/>
      <c r="BF954" s="75"/>
      <c r="BG954" s="75"/>
      <c r="BH954" s="75"/>
      <c r="BI954" s="75"/>
      <c r="BJ954" s="75"/>
      <c r="BK954" s="75"/>
      <c r="BL954" s="75"/>
      <c r="BM954" s="75"/>
      <c r="BN954" s="75"/>
      <c r="BO954" s="75"/>
      <c r="BP954" s="75"/>
      <c r="BQ954" s="75"/>
      <c r="BR954" s="75"/>
      <c r="BS954" s="75"/>
      <c r="BT954" s="75"/>
      <c r="BU954" s="75"/>
      <c r="BV954" s="75"/>
      <c r="BW954" s="75"/>
      <c r="BX954" s="75"/>
      <c r="BY954" s="75"/>
      <c r="BZ954" s="75"/>
      <c r="CA954" s="75"/>
      <c r="CB954" s="75"/>
      <c r="CC954" s="75"/>
      <c r="CD954" s="75"/>
      <c r="CE954" s="75"/>
      <c r="CF954" s="75"/>
      <c r="CG954" s="75"/>
      <c r="CH954" s="75"/>
      <c r="CI954" s="75"/>
      <c r="CJ954" s="75"/>
      <c r="CK954" s="75"/>
      <c r="CL954" s="75"/>
      <c r="CM954" s="75"/>
      <c r="CN954" s="75"/>
      <c r="CO954" s="75"/>
      <c r="CP954" s="75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</row>
    <row r="955" spans="1:173" s="28" customFormat="1" ht="15" customHeight="1" x14ac:dyDescent="0.25">
      <c r="A955" s="375"/>
      <c r="B955" s="94"/>
      <c r="C955" s="420"/>
      <c r="D955" s="420"/>
      <c r="E955" s="262"/>
      <c r="F955" s="96"/>
      <c r="G955" s="96"/>
      <c r="H955" s="96"/>
      <c r="I955" s="96"/>
      <c r="J955" s="421"/>
      <c r="K955" s="79"/>
      <c r="L955" s="79"/>
      <c r="M955" s="79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  <c r="AA955" s="75"/>
      <c r="AB955" s="75"/>
      <c r="AC955" s="75"/>
      <c r="AD955" s="75"/>
      <c r="AE955" s="75"/>
      <c r="AF955" s="75"/>
      <c r="AG955" s="75"/>
      <c r="AH955" s="75"/>
      <c r="AI955" s="75"/>
      <c r="AJ955" s="75"/>
      <c r="AK955" s="75"/>
      <c r="AL955" s="75"/>
      <c r="AM955" s="75"/>
      <c r="AN955" s="75"/>
      <c r="AO955" s="75"/>
      <c r="AP955" s="75"/>
      <c r="AQ955" s="75"/>
      <c r="AR955" s="75"/>
      <c r="AS955" s="75"/>
      <c r="AT955" s="75"/>
      <c r="AU955" s="75"/>
      <c r="AV955" s="75"/>
      <c r="AW955" s="75"/>
      <c r="AX955" s="75"/>
      <c r="AY955" s="75"/>
      <c r="AZ955" s="75"/>
      <c r="BA955" s="75"/>
      <c r="BB955" s="75"/>
      <c r="BC955" s="75"/>
      <c r="BD955" s="75"/>
      <c r="BE955" s="75"/>
      <c r="BF955" s="75"/>
      <c r="BG955" s="75"/>
      <c r="BH955" s="75"/>
      <c r="BI955" s="75"/>
      <c r="BJ955" s="75"/>
      <c r="BK955" s="75"/>
      <c r="BL955" s="75"/>
      <c r="BM955" s="75"/>
      <c r="BN955" s="75"/>
      <c r="BO955" s="75"/>
      <c r="BP955" s="75"/>
      <c r="BQ955" s="75"/>
      <c r="BR955" s="75"/>
      <c r="BS955" s="75"/>
      <c r="BT955" s="75"/>
      <c r="BU955" s="75"/>
      <c r="BV955" s="75"/>
      <c r="BW955" s="75"/>
      <c r="BX955" s="75"/>
      <c r="BY955" s="75"/>
      <c r="BZ955" s="75"/>
      <c r="CA955" s="75"/>
      <c r="CB955" s="75"/>
      <c r="CC955" s="75"/>
      <c r="CD955" s="75"/>
      <c r="CE955" s="75"/>
      <c r="CF955" s="75"/>
      <c r="CG955" s="75"/>
      <c r="CH955" s="75"/>
      <c r="CI955" s="75"/>
      <c r="CJ955" s="75"/>
      <c r="CK955" s="75"/>
      <c r="CL955" s="75"/>
      <c r="CM955" s="75"/>
      <c r="CN955" s="75"/>
      <c r="CO955" s="75"/>
      <c r="CP955" s="7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</row>
    <row r="956" spans="1:173" s="30" customFormat="1" x14ac:dyDescent="0.25">
      <c r="A956" s="375"/>
      <c r="B956" s="94"/>
      <c r="C956" s="420"/>
      <c r="D956" s="420"/>
      <c r="E956" s="262"/>
      <c r="F956" s="96"/>
      <c r="G956" s="96"/>
      <c r="H956" s="96"/>
      <c r="I956" s="96"/>
      <c r="J956" s="421"/>
      <c r="K956" s="79"/>
      <c r="L956" s="79"/>
      <c r="M956" s="79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  <c r="AD956" s="77"/>
      <c r="AE956" s="77"/>
      <c r="AF956" s="77"/>
      <c r="AG956" s="77"/>
      <c r="AH956" s="77"/>
      <c r="AI956" s="77"/>
      <c r="AJ956" s="77"/>
      <c r="AK956" s="77"/>
      <c r="AL956" s="77"/>
      <c r="AM956" s="77"/>
      <c r="AN956" s="77"/>
      <c r="AO956" s="77"/>
      <c r="AP956" s="77"/>
      <c r="AQ956" s="77"/>
      <c r="AR956" s="77"/>
      <c r="AS956" s="77"/>
      <c r="AT956" s="77"/>
      <c r="AU956" s="77"/>
      <c r="AV956" s="77"/>
      <c r="AW956" s="77"/>
      <c r="AX956" s="77"/>
      <c r="AY956" s="77"/>
      <c r="AZ956" s="77"/>
      <c r="BA956" s="77"/>
      <c r="BB956" s="77"/>
      <c r="BC956" s="77"/>
      <c r="BD956" s="77"/>
      <c r="BE956" s="77"/>
      <c r="BF956" s="77"/>
      <c r="BG956" s="77"/>
      <c r="BH956" s="77"/>
      <c r="BI956" s="77"/>
      <c r="BJ956" s="77"/>
      <c r="BK956" s="77"/>
      <c r="BL956" s="77"/>
      <c r="BM956" s="77"/>
      <c r="BN956" s="77"/>
      <c r="BO956" s="77"/>
      <c r="BP956" s="77"/>
      <c r="BQ956" s="77"/>
      <c r="BR956" s="77"/>
      <c r="BS956" s="77"/>
      <c r="BT956" s="77"/>
      <c r="BU956" s="77"/>
      <c r="BV956" s="77"/>
      <c r="BW956" s="77"/>
      <c r="BX956" s="77"/>
      <c r="BY956" s="77"/>
      <c r="BZ956" s="77"/>
      <c r="CA956" s="77"/>
      <c r="CB956" s="77"/>
      <c r="CC956" s="77"/>
      <c r="CD956" s="77"/>
      <c r="CE956" s="77"/>
      <c r="CF956" s="77"/>
      <c r="CG956" s="77"/>
      <c r="CH956" s="77"/>
      <c r="CI956" s="77"/>
      <c r="CJ956" s="77"/>
      <c r="CK956" s="77"/>
      <c r="CL956" s="77"/>
      <c r="CM956" s="77"/>
      <c r="CN956" s="77"/>
      <c r="CO956" s="77"/>
      <c r="CP956" s="77"/>
      <c r="CQ956" s="26"/>
      <c r="CR956" s="26"/>
      <c r="CS956" s="26"/>
      <c r="CT956" s="26"/>
      <c r="CU956" s="26"/>
      <c r="CV956" s="26"/>
      <c r="CW956" s="26"/>
      <c r="CX956" s="26"/>
      <c r="CY956" s="26"/>
      <c r="CZ956" s="26"/>
      <c r="DA956" s="26"/>
      <c r="DB956" s="26"/>
      <c r="DC956" s="26"/>
      <c r="DD956" s="26"/>
      <c r="DE956" s="26"/>
      <c r="DF956" s="26"/>
      <c r="DG956" s="26"/>
      <c r="DH956" s="26"/>
      <c r="DI956" s="26"/>
      <c r="DJ956" s="26"/>
      <c r="DK956" s="26"/>
      <c r="DL956" s="26"/>
      <c r="DM956" s="26"/>
      <c r="DN956" s="26"/>
      <c r="DO956" s="26"/>
      <c r="DP956" s="26"/>
      <c r="DQ956" s="26"/>
      <c r="DR956" s="26"/>
      <c r="DS956" s="26"/>
      <c r="DT956" s="26"/>
      <c r="DU956" s="26"/>
      <c r="DV956" s="26"/>
      <c r="DW956" s="26"/>
      <c r="DX956" s="26"/>
      <c r="DY956" s="26"/>
      <c r="DZ956" s="26"/>
      <c r="EA956" s="26"/>
      <c r="EB956" s="26"/>
      <c r="EC956" s="26"/>
      <c r="ED956" s="26"/>
      <c r="EE956" s="26"/>
      <c r="EF956" s="26"/>
      <c r="EG956" s="26"/>
      <c r="EH956" s="26"/>
      <c r="EI956" s="26"/>
      <c r="EJ956" s="26"/>
      <c r="EK956" s="26"/>
      <c r="EL956" s="26"/>
      <c r="EM956" s="26"/>
      <c r="EN956" s="26"/>
      <c r="EO956" s="26"/>
      <c r="EP956" s="26"/>
      <c r="EQ956" s="26"/>
      <c r="ER956" s="26"/>
      <c r="ES956" s="26"/>
      <c r="ET956" s="26"/>
      <c r="EU956" s="26"/>
      <c r="EV956" s="26"/>
      <c r="EW956" s="26"/>
      <c r="EX956" s="26"/>
      <c r="EY956" s="26"/>
      <c r="EZ956" s="26"/>
      <c r="FA956" s="26"/>
      <c r="FB956" s="26"/>
      <c r="FC956" s="26"/>
      <c r="FD956" s="26"/>
      <c r="FE956" s="26"/>
      <c r="FF956" s="26"/>
      <c r="FG956" s="26"/>
      <c r="FH956" s="26"/>
      <c r="FI956" s="26"/>
      <c r="FJ956" s="26"/>
      <c r="FK956" s="26"/>
      <c r="FL956" s="26"/>
      <c r="FM956" s="26"/>
      <c r="FN956" s="26"/>
      <c r="FO956" s="26"/>
      <c r="FP956" s="26"/>
      <c r="FQ956" s="26"/>
    </row>
    <row r="957" spans="1:173" s="30" customFormat="1" x14ac:dyDescent="0.25">
      <c r="A957" s="375"/>
      <c r="B957" s="94"/>
      <c r="C957" s="420"/>
      <c r="D957" s="420"/>
      <c r="E957" s="262"/>
      <c r="F957" s="96"/>
      <c r="G957" s="96"/>
      <c r="H957" s="96"/>
      <c r="I957" s="96"/>
      <c r="J957" s="421"/>
      <c r="K957" s="79"/>
      <c r="L957" s="79"/>
      <c r="M957" s="79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  <c r="AD957" s="77"/>
      <c r="AE957" s="77"/>
      <c r="AF957" s="77"/>
      <c r="AG957" s="77"/>
      <c r="AH957" s="77"/>
      <c r="AI957" s="77"/>
      <c r="AJ957" s="77"/>
      <c r="AK957" s="77"/>
      <c r="AL957" s="77"/>
      <c r="AM957" s="77"/>
      <c r="AN957" s="77"/>
      <c r="AO957" s="77"/>
      <c r="AP957" s="77"/>
      <c r="AQ957" s="77"/>
      <c r="AR957" s="77"/>
      <c r="AS957" s="77"/>
      <c r="AT957" s="77"/>
      <c r="AU957" s="77"/>
      <c r="AV957" s="77"/>
      <c r="AW957" s="77"/>
      <c r="AX957" s="77"/>
      <c r="AY957" s="77"/>
      <c r="AZ957" s="77"/>
      <c r="BA957" s="77"/>
      <c r="BB957" s="77"/>
      <c r="BC957" s="77"/>
      <c r="BD957" s="77"/>
      <c r="BE957" s="77"/>
      <c r="BF957" s="77"/>
      <c r="BG957" s="77"/>
      <c r="BH957" s="77"/>
      <c r="BI957" s="77"/>
      <c r="BJ957" s="77"/>
      <c r="BK957" s="77"/>
      <c r="BL957" s="77"/>
      <c r="BM957" s="77"/>
      <c r="BN957" s="77"/>
      <c r="BO957" s="77"/>
      <c r="BP957" s="77"/>
      <c r="BQ957" s="77"/>
      <c r="BR957" s="77"/>
      <c r="BS957" s="77"/>
      <c r="BT957" s="77"/>
      <c r="BU957" s="77"/>
      <c r="BV957" s="77"/>
      <c r="BW957" s="77"/>
      <c r="BX957" s="77"/>
      <c r="BY957" s="77"/>
      <c r="BZ957" s="77"/>
      <c r="CA957" s="77"/>
      <c r="CB957" s="77"/>
      <c r="CC957" s="77"/>
      <c r="CD957" s="77"/>
      <c r="CE957" s="77"/>
      <c r="CF957" s="77"/>
      <c r="CG957" s="77"/>
      <c r="CH957" s="77"/>
      <c r="CI957" s="77"/>
      <c r="CJ957" s="77"/>
      <c r="CK957" s="77"/>
      <c r="CL957" s="77"/>
      <c r="CM957" s="77"/>
      <c r="CN957" s="77"/>
      <c r="CO957" s="77"/>
      <c r="CP957" s="77"/>
      <c r="CQ957" s="26"/>
      <c r="CR957" s="26"/>
      <c r="CS957" s="26"/>
      <c r="CT957" s="26"/>
      <c r="CU957" s="26"/>
      <c r="CV957" s="26"/>
      <c r="CW957" s="26"/>
      <c r="CX957" s="26"/>
      <c r="CY957" s="26"/>
      <c r="CZ957" s="26"/>
      <c r="DA957" s="26"/>
      <c r="DB957" s="26"/>
      <c r="DC957" s="26"/>
      <c r="DD957" s="26"/>
      <c r="DE957" s="26"/>
      <c r="DF957" s="26"/>
      <c r="DG957" s="26"/>
      <c r="DH957" s="26"/>
      <c r="DI957" s="26"/>
      <c r="DJ957" s="26"/>
      <c r="DK957" s="26"/>
      <c r="DL957" s="26"/>
      <c r="DM957" s="26"/>
      <c r="DN957" s="26"/>
      <c r="DO957" s="26"/>
      <c r="DP957" s="26"/>
      <c r="DQ957" s="26"/>
      <c r="DR957" s="26"/>
      <c r="DS957" s="26"/>
      <c r="DT957" s="26"/>
      <c r="DU957" s="26"/>
      <c r="DV957" s="26"/>
      <c r="DW957" s="26"/>
      <c r="DX957" s="26"/>
      <c r="DY957" s="26"/>
      <c r="DZ957" s="26"/>
      <c r="EA957" s="26"/>
      <c r="EB957" s="26"/>
      <c r="EC957" s="26"/>
      <c r="ED957" s="26"/>
      <c r="EE957" s="26"/>
      <c r="EF957" s="26"/>
      <c r="EG957" s="26"/>
      <c r="EH957" s="26"/>
      <c r="EI957" s="26"/>
      <c r="EJ957" s="26"/>
      <c r="EK957" s="26"/>
      <c r="EL957" s="26"/>
      <c r="EM957" s="26"/>
      <c r="EN957" s="26"/>
      <c r="EO957" s="26"/>
      <c r="EP957" s="26"/>
      <c r="EQ957" s="26"/>
      <c r="ER957" s="26"/>
      <c r="ES957" s="26"/>
      <c r="ET957" s="26"/>
      <c r="EU957" s="26"/>
      <c r="EV957" s="26"/>
      <c r="EW957" s="26"/>
      <c r="EX957" s="26"/>
      <c r="EY957" s="26"/>
      <c r="EZ957" s="26"/>
      <c r="FA957" s="26"/>
      <c r="FB957" s="26"/>
      <c r="FC957" s="26"/>
      <c r="FD957" s="26"/>
      <c r="FE957" s="26"/>
      <c r="FF957" s="26"/>
      <c r="FG957" s="26"/>
      <c r="FH957" s="26"/>
      <c r="FI957" s="26"/>
      <c r="FJ957" s="26"/>
      <c r="FK957" s="26"/>
      <c r="FL957" s="26"/>
      <c r="FM957" s="26"/>
      <c r="FN957" s="26"/>
      <c r="FO957" s="26"/>
      <c r="FP957" s="26"/>
      <c r="FQ957" s="26"/>
    </row>
    <row r="958" spans="1:173" s="30" customFormat="1" x14ac:dyDescent="0.25">
      <c r="A958" s="375"/>
      <c r="B958" s="94"/>
      <c r="C958" s="420"/>
      <c r="D958" s="420"/>
      <c r="E958" s="262"/>
      <c r="F958" s="96"/>
      <c r="G958" s="96"/>
      <c r="H958" s="96"/>
      <c r="I958" s="96"/>
      <c r="J958" s="421"/>
      <c r="K958" s="79"/>
      <c r="L958" s="79"/>
      <c r="M958" s="79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  <c r="AD958" s="77"/>
      <c r="AE958" s="77"/>
      <c r="AF958" s="77"/>
      <c r="AG958" s="77"/>
      <c r="AH958" s="77"/>
      <c r="AI958" s="77"/>
      <c r="AJ958" s="77"/>
      <c r="AK958" s="77"/>
      <c r="AL958" s="77"/>
      <c r="AM958" s="77"/>
      <c r="AN958" s="77"/>
      <c r="AO958" s="77"/>
      <c r="AP958" s="77"/>
      <c r="AQ958" s="77"/>
      <c r="AR958" s="77"/>
      <c r="AS958" s="77"/>
      <c r="AT958" s="77"/>
      <c r="AU958" s="77"/>
      <c r="AV958" s="77"/>
      <c r="AW958" s="77"/>
      <c r="AX958" s="77"/>
      <c r="AY958" s="77"/>
      <c r="AZ958" s="77"/>
      <c r="BA958" s="77"/>
      <c r="BB958" s="77"/>
      <c r="BC958" s="77"/>
      <c r="BD958" s="77"/>
      <c r="BE958" s="77"/>
      <c r="BF958" s="77"/>
      <c r="BG958" s="77"/>
      <c r="BH958" s="77"/>
      <c r="BI958" s="77"/>
      <c r="BJ958" s="77"/>
      <c r="BK958" s="77"/>
      <c r="BL958" s="77"/>
      <c r="BM958" s="77"/>
      <c r="BN958" s="77"/>
      <c r="BO958" s="77"/>
      <c r="BP958" s="77"/>
      <c r="BQ958" s="77"/>
      <c r="BR958" s="77"/>
      <c r="BS958" s="77"/>
      <c r="BT958" s="77"/>
      <c r="BU958" s="77"/>
      <c r="BV958" s="77"/>
      <c r="BW958" s="77"/>
      <c r="BX958" s="77"/>
      <c r="BY958" s="77"/>
      <c r="BZ958" s="77"/>
      <c r="CA958" s="77"/>
      <c r="CB958" s="77"/>
      <c r="CC958" s="77"/>
      <c r="CD958" s="77"/>
      <c r="CE958" s="77"/>
      <c r="CF958" s="77"/>
      <c r="CG958" s="77"/>
      <c r="CH958" s="77"/>
      <c r="CI958" s="77"/>
      <c r="CJ958" s="77"/>
      <c r="CK958" s="77"/>
      <c r="CL958" s="77"/>
      <c r="CM958" s="77"/>
      <c r="CN958" s="77"/>
      <c r="CO958" s="77"/>
      <c r="CP958" s="77"/>
      <c r="CQ958" s="26"/>
      <c r="CR958" s="26"/>
      <c r="CS958" s="26"/>
      <c r="CT958" s="26"/>
      <c r="CU958" s="26"/>
      <c r="CV958" s="26"/>
      <c r="CW958" s="26"/>
      <c r="CX958" s="26"/>
      <c r="CY958" s="26"/>
      <c r="CZ958" s="26"/>
      <c r="DA958" s="26"/>
      <c r="DB958" s="26"/>
      <c r="DC958" s="26"/>
      <c r="DD958" s="26"/>
      <c r="DE958" s="26"/>
      <c r="DF958" s="26"/>
      <c r="DG958" s="26"/>
      <c r="DH958" s="26"/>
      <c r="DI958" s="26"/>
      <c r="DJ958" s="26"/>
      <c r="DK958" s="26"/>
      <c r="DL958" s="26"/>
      <c r="DM958" s="26"/>
      <c r="DN958" s="26"/>
      <c r="DO958" s="26"/>
      <c r="DP958" s="26"/>
      <c r="DQ958" s="26"/>
      <c r="DR958" s="26"/>
      <c r="DS958" s="26"/>
      <c r="DT958" s="26"/>
      <c r="DU958" s="26"/>
      <c r="DV958" s="26"/>
      <c r="DW958" s="26"/>
      <c r="DX958" s="26"/>
      <c r="DY958" s="26"/>
      <c r="DZ958" s="26"/>
      <c r="EA958" s="26"/>
      <c r="EB958" s="26"/>
      <c r="EC958" s="26"/>
      <c r="ED958" s="26"/>
      <c r="EE958" s="26"/>
      <c r="EF958" s="26"/>
      <c r="EG958" s="26"/>
      <c r="EH958" s="26"/>
      <c r="EI958" s="26"/>
      <c r="EJ958" s="26"/>
      <c r="EK958" s="26"/>
      <c r="EL958" s="26"/>
      <c r="EM958" s="26"/>
      <c r="EN958" s="26"/>
      <c r="EO958" s="26"/>
      <c r="EP958" s="26"/>
      <c r="EQ958" s="26"/>
      <c r="ER958" s="26"/>
      <c r="ES958" s="26"/>
      <c r="ET958" s="26"/>
      <c r="EU958" s="26"/>
      <c r="EV958" s="26"/>
      <c r="EW958" s="26"/>
      <c r="EX958" s="26"/>
      <c r="EY958" s="26"/>
      <c r="EZ958" s="26"/>
      <c r="FA958" s="26"/>
      <c r="FB958" s="26"/>
      <c r="FC958" s="26"/>
      <c r="FD958" s="26"/>
      <c r="FE958" s="26"/>
      <c r="FF958" s="26"/>
      <c r="FG958" s="26"/>
      <c r="FH958" s="26"/>
      <c r="FI958" s="26"/>
      <c r="FJ958" s="26"/>
      <c r="FK958" s="26"/>
      <c r="FL958" s="26"/>
      <c r="FM958" s="26"/>
      <c r="FN958" s="26"/>
      <c r="FO958" s="26"/>
      <c r="FP958" s="26"/>
      <c r="FQ958" s="26"/>
    </row>
    <row r="959" spans="1:173" s="30" customFormat="1" x14ac:dyDescent="0.25">
      <c r="A959" s="375"/>
      <c r="B959" s="94"/>
      <c r="C959" s="420"/>
      <c r="D959" s="420"/>
      <c r="E959" s="262"/>
      <c r="F959" s="96"/>
      <c r="G959" s="96"/>
      <c r="H959" s="96"/>
      <c r="I959" s="96"/>
      <c r="J959" s="421"/>
      <c r="K959" s="79"/>
      <c r="L959" s="79"/>
      <c r="M959" s="79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  <c r="AD959" s="77"/>
      <c r="AE959" s="77"/>
      <c r="AF959" s="77"/>
      <c r="AG959" s="77"/>
      <c r="AH959" s="77"/>
      <c r="AI959" s="77"/>
      <c r="AJ959" s="77"/>
      <c r="AK959" s="77"/>
      <c r="AL959" s="77"/>
      <c r="AM959" s="77"/>
      <c r="AN959" s="77"/>
      <c r="AO959" s="77"/>
      <c r="AP959" s="77"/>
      <c r="AQ959" s="77"/>
      <c r="AR959" s="77"/>
      <c r="AS959" s="77"/>
      <c r="AT959" s="77"/>
      <c r="AU959" s="77"/>
      <c r="AV959" s="77"/>
      <c r="AW959" s="77"/>
      <c r="AX959" s="77"/>
      <c r="AY959" s="77"/>
      <c r="AZ959" s="77"/>
      <c r="BA959" s="77"/>
      <c r="BB959" s="77"/>
      <c r="BC959" s="77"/>
      <c r="BD959" s="77"/>
      <c r="BE959" s="77"/>
      <c r="BF959" s="77"/>
      <c r="BG959" s="77"/>
      <c r="BH959" s="77"/>
      <c r="BI959" s="77"/>
      <c r="BJ959" s="77"/>
      <c r="BK959" s="77"/>
      <c r="BL959" s="77"/>
      <c r="BM959" s="77"/>
      <c r="BN959" s="77"/>
      <c r="BO959" s="77"/>
      <c r="BP959" s="77"/>
      <c r="BQ959" s="77"/>
      <c r="BR959" s="77"/>
      <c r="BS959" s="77"/>
      <c r="BT959" s="77"/>
      <c r="BU959" s="77"/>
      <c r="BV959" s="77"/>
      <c r="BW959" s="77"/>
      <c r="BX959" s="77"/>
      <c r="BY959" s="77"/>
      <c r="BZ959" s="77"/>
      <c r="CA959" s="77"/>
      <c r="CB959" s="77"/>
      <c r="CC959" s="77"/>
      <c r="CD959" s="77"/>
      <c r="CE959" s="77"/>
      <c r="CF959" s="77"/>
      <c r="CG959" s="77"/>
      <c r="CH959" s="77"/>
      <c r="CI959" s="77"/>
      <c r="CJ959" s="77"/>
      <c r="CK959" s="77"/>
      <c r="CL959" s="77"/>
      <c r="CM959" s="77"/>
      <c r="CN959" s="77"/>
      <c r="CO959" s="77"/>
      <c r="CP959" s="77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  <c r="DG959" s="26"/>
      <c r="DH959" s="26"/>
      <c r="DI959" s="26"/>
      <c r="DJ959" s="26"/>
      <c r="DK959" s="26"/>
      <c r="DL959" s="26"/>
      <c r="DM959" s="26"/>
      <c r="DN959" s="26"/>
      <c r="DO959" s="26"/>
      <c r="DP959" s="26"/>
      <c r="DQ959" s="26"/>
      <c r="DR959" s="26"/>
      <c r="DS959" s="26"/>
      <c r="DT959" s="26"/>
      <c r="DU959" s="26"/>
      <c r="DV959" s="26"/>
      <c r="DW959" s="26"/>
      <c r="DX959" s="26"/>
      <c r="DY959" s="26"/>
      <c r="DZ959" s="26"/>
      <c r="EA959" s="26"/>
      <c r="EB959" s="26"/>
      <c r="EC959" s="26"/>
      <c r="ED959" s="26"/>
      <c r="EE959" s="26"/>
      <c r="EF959" s="26"/>
      <c r="EG959" s="26"/>
      <c r="EH959" s="26"/>
      <c r="EI959" s="26"/>
      <c r="EJ959" s="26"/>
      <c r="EK959" s="26"/>
      <c r="EL959" s="26"/>
      <c r="EM959" s="26"/>
      <c r="EN959" s="26"/>
      <c r="EO959" s="26"/>
      <c r="EP959" s="26"/>
      <c r="EQ959" s="26"/>
      <c r="ER959" s="26"/>
      <c r="ES959" s="26"/>
      <c r="ET959" s="26"/>
      <c r="EU959" s="26"/>
      <c r="EV959" s="26"/>
      <c r="EW959" s="26"/>
      <c r="EX959" s="26"/>
      <c r="EY959" s="26"/>
      <c r="EZ959" s="26"/>
      <c r="FA959" s="26"/>
      <c r="FB959" s="26"/>
      <c r="FC959" s="26"/>
      <c r="FD959" s="26"/>
      <c r="FE959" s="26"/>
      <c r="FF959" s="26"/>
      <c r="FG959" s="26"/>
      <c r="FH959" s="26"/>
      <c r="FI959" s="26"/>
      <c r="FJ959" s="26"/>
      <c r="FK959" s="26"/>
      <c r="FL959" s="26"/>
      <c r="FM959" s="26"/>
      <c r="FN959" s="26"/>
      <c r="FO959" s="26"/>
      <c r="FP959" s="26"/>
      <c r="FQ959" s="26"/>
    </row>
    <row r="960" spans="1:173" s="30" customFormat="1" x14ac:dyDescent="0.25">
      <c r="A960" s="375"/>
      <c r="B960" s="94"/>
      <c r="C960" s="420"/>
      <c r="D960" s="420"/>
      <c r="E960" s="94"/>
      <c r="F960" s="96"/>
      <c r="G960" s="96"/>
      <c r="H960" s="96"/>
      <c r="I960" s="96"/>
      <c r="J960" s="421"/>
      <c r="K960" s="79"/>
      <c r="L960" s="79"/>
      <c r="M960" s="79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  <c r="AD960" s="77"/>
      <c r="AE960" s="77"/>
      <c r="AF960" s="77"/>
      <c r="AG960" s="77"/>
      <c r="AH960" s="77"/>
      <c r="AI960" s="77"/>
      <c r="AJ960" s="77"/>
      <c r="AK960" s="77"/>
      <c r="AL960" s="77"/>
      <c r="AM960" s="77"/>
      <c r="AN960" s="77"/>
      <c r="AO960" s="77"/>
      <c r="AP960" s="77"/>
      <c r="AQ960" s="77"/>
      <c r="AR960" s="77"/>
      <c r="AS960" s="77"/>
      <c r="AT960" s="77"/>
      <c r="AU960" s="77"/>
      <c r="AV960" s="77"/>
      <c r="AW960" s="77"/>
      <c r="AX960" s="77"/>
      <c r="AY960" s="77"/>
      <c r="AZ960" s="77"/>
      <c r="BA960" s="77"/>
      <c r="BB960" s="77"/>
      <c r="BC960" s="77"/>
      <c r="BD960" s="77"/>
      <c r="BE960" s="77"/>
      <c r="BF960" s="77"/>
      <c r="BG960" s="77"/>
      <c r="BH960" s="77"/>
      <c r="BI960" s="77"/>
      <c r="BJ960" s="77"/>
      <c r="BK960" s="77"/>
      <c r="BL960" s="77"/>
      <c r="BM960" s="77"/>
      <c r="BN960" s="77"/>
      <c r="BO960" s="77"/>
      <c r="BP960" s="77"/>
      <c r="BQ960" s="77"/>
      <c r="BR960" s="77"/>
      <c r="BS960" s="77"/>
      <c r="BT960" s="77"/>
      <c r="BU960" s="77"/>
      <c r="BV960" s="77"/>
      <c r="BW960" s="77"/>
      <c r="BX960" s="77"/>
      <c r="BY960" s="77"/>
      <c r="BZ960" s="77"/>
      <c r="CA960" s="77"/>
      <c r="CB960" s="77"/>
      <c r="CC960" s="77"/>
      <c r="CD960" s="77"/>
      <c r="CE960" s="77"/>
      <c r="CF960" s="77"/>
      <c r="CG960" s="77"/>
      <c r="CH960" s="77"/>
      <c r="CI960" s="77"/>
      <c r="CJ960" s="77"/>
      <c r="CK960" s="77"/>
      <c r="CL960" s="77"/>
      <c r="CM960" s="77"/>
      <c r="CN960" s="77"/>
      <c r="CO960" s="77"/>
      <c r="CP960" s="77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  <c r="DG960" s="26"/>
      <c r="DH960" s="26"/>
      <c r="DI960" s="26"/>
      <c r="DJ960" s="26"/>
      <c r="DK960" s="26"/>
      <c r="DL960" s="26"/>
      <c r="DM960" s="26"/>
      <c r="DN960" s="26"/>
      <c r="DO960" s="26"/>
      <c r="DP960" s="26"/>
      <c r="DQ960" s="26"/>
      <c r="DR960" s="26"/>
      <c r="DS960" s="26"/>
      <c r="DT960" s="26"/>
      <c r="DU960" s="26"/>
      <c r="DV960" s="26"/>
      <c r="DW960" s="26"/>
      <c r="DX960" s="26"/>
      <c r="DY960" s="26"/>
      <c r="DZ960" s="26"/>
      <c r="EA960" s="26"/>
      <c r="EB960" s="26"/>
      <c r="EC960" s="26"/>
      <c r="ED960" s="26"/>
      <c r="EE960" s="26"/>
      <c r="EF960" s="26"/>
      <c r="EG960" s="26"/>
      <c r="EH960" s="26"/>
      <c r="EI960" s="26"/>
      <c r="EJ960" s="26"/>
      <c r="EK960" s="26"/>
      <c r="EL960" s="26"/>
      <c r="EM960" s="26"/>
      <c r="EN960" s="26"/>
      <c r="EO960" s="26"/>
      <c r="EP960" s="26"/>
      <c r="EQ960" s="26"/>
      <c r="ER960" s="26"/>
      <c r="ES960" s="26"/>
      <c r="ET960" s="26"/>
      <c r="EU960" s="26"/>
      <c r="EV960" s="26"/>
      <c r="EW960" s="26"/>
      <c r="EX960" s="26"/>
      <c r="EY960" s="26"/>
      <c r="EZ960" s="26"/>
      <c r="FA960" s="26"/>
      <c r="FB960" s="26"/>
      <c r="FC960" s="26"/>
      <c r="FD960" s="26"/>
      <c r="FE960" s="26"/>
      <c r="FF960" s="26"/>
      <c r="FG960" s="26"/>
      <c r="FH960" s="26"/>
      <c r="FI960" s="26"/>
      <c r="FJ960" s="26"/>
      <c r="FK960" s="26"/>
      <c r="FL960" s="26"/>
      <c r="FM960" s="26"/>
      <c r="FN960" s="26"/>
      <c r="FO960" s="26"/>
      <c r="FP960" s="26"/>
      <c r="FQ960" s="26"/>
    </row>
    <row r="961" spans="1:173" s="30" customFormat="1" x14ac:dyDescent="0.25">
      <c r="A961" s="375"/>
      <c r="B961" s="94"/>
      <c r="C961" s="420"/>
      <c r="D961" s="420"/>
      <c r="E961" s="94"/>
      <c r="F961" s="96"/>
      <c r="G961" s="96"/>
      <c r="H961" s="96"/>
      <c r="I961" s="96"/>
      <c r="J961" s="421"/>
      <c r="K961" s="79"/>
      <c r="L961" s="79"/>
      <c r="M961" s="79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  <c r="AD961" s="77"/>
      <c r="AE961" s="77"/>
      <c r="AF961" s="77"/>
      <c r="AG961" s="77"/>
      <c r="AH961" s="77"/>
      <c r="AI961" s="77"/>
      <c r="AJ961" s="77"/>
      <c r="AK961" s="77"/>
      <c r="AL961" s="77"/>
      <c r="AM961" s="77"/>
      <c r="AN961" s="77"/>
      <c r="AO961" s="77"/>
      <c r="AP961" s="77"/>
      <c r="AQ961" s="77"/>
      <c r="AR961" s="77"/>
      <c r="AS961" s="77"/>
      <c r="AT961" s="77"/>
      <c r="AU961" s="77"/>
      <c r="AV961" s="77"/>
      <c r="AW961" s="77"/>
      <c r="AX961" s="77"/>
      <c r="AY961" s="77"/>
      <c r="AZ961" s="77"/>
      <c r="BA961" s="77"/>
      <c r="BB961" s="77"/>
      <c r="BC961" s="77"/>
      <c r="BD961" s="77"/>
      <c r="BE961" s="77"/>
      <c r="BF961" s="77"/>
      <c r="BG961" s="77"/>
      <c r="BH961" s="77"/>
      <c r="BI961" s="77"/>
      <c r="BJ961" s="77"/>
      <c r="BK961" s="77"/>
      <c r="BL961" s="77"/>
      <c r="BM961" s="77"/>
      <c r="BN961" s="77"/>
      <c r="BO961" s="77"/>
      <c r="BP961" s="77"/>
      <c r="BQ961" s="77"/>
      <c r="BR961" s="77"/>
      <c r="BS961" s="77"/>
      <c r="BT961" s="77"/>
      <c r="BU961" s="77"/>
      <c r="BV961" s="77"/>
      <c r="BW961" s="77"/>
      <c r="BX961" s="77"/>
      <c r="BY961" s="77"/>
      <c r="BZ961" s="77"/>
      <c r="CA961" s="77"/>
      <c r="CB961" s="77"/>
      <c r="CC961" s="77"/>
      <c r="CD961" s="77"/>
      <c r="CE961" s="77"/>
      <c r="CF961" s="77"/>
      <c r="CG961" s="77"/>
      <c r="CH961" s="77"/>
      <c r="CI961" s="77"/>
      <c r="CJ961" s="77"/>
      <c r="CK961" s="77"/>
      <c r="CL961" s="77"/>
      <c r="CM961" s="77"/>
      <c r="CN961" s="77"/>
      <c r="CO961" s="77"/>
      <c r="CP961" s="77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  <c r="DG961" s="26"/>
      <c r="DH961" s="26"/>
      <c r="DI961" s="26"/>
      <c r="DJ961" s="26"/>
      <c r="DK961" s="26"/>
      <c r="DL961" s="26"/>
      <c r="DM961" s="26"/>
      <c r="DN961" s="26"/>
      <c r="DO961" s="26"/>
      <c r="DP961" s="26"/>
      <c r="DQ961" s="26"/>
      <c r="DR961" s="26"/>
      <c r="DS961" s="26"/>
      <c r="DT961" s="26"/>
      <c r="DU961" s="26"/>
      <c r="DV961" s="26"/>
      <c r="DW961" s="26"/>
      <c r="DX961" s="26"/>
      <c r="DY961" s="26"/>
      <c r="DZ961" s="26"/>
      <c r="EA961" s="26"/>
      <c r="EB961" s="26"/>
      <c r="EC961" s="26"/>
      <c r="ED961" s="26"/>
      <c r="EE961" s="26"/>
      <c r="EF961" s="26"/>
      <c r="EG961" s="26"/>
      <c r="EH961" s="26"/>
      <c r="EI961" s="26"/>
      <c r="EJ961" s="26"/>
      <c r="EK961" s="26"/>
      <c r="EL961" s="26"/>
      <c r="EM961" s="26"/>
      <c r="EN961" s="26"/>
      <c r="EO961" s="26"/>
      <c r="EP961" s="26"/>
      <c r="EQ961" s="26"/>
      <c r="ER961" s="26"/>
      <c r="ES961" s="26"/>
      <c r="ET961" s="26"/>
      <c r="EU961" s="26"/>
      <c r="EV961" s="26"/>
      <c r="EW961" s="26"/>
      <c r="EX961" s="26"/>
      <c r="EY961" s="26"/>
      <c r="EZ961" s="26"/>
      <c r="FA961" s="26"/>
      <c r="FB961" s="26"/>
      <c r="FC961" s="26"/>
      <c r="FD961" s="26"/>
      <c r="FE961" s="26"/>
      <c r="FF961" s="26"/>
      <c r="FG961" s="26"/>
      <c r="FH961" s="26"/>
      <c r="FI961" s="26"/>
      <c r="FJ961" s="26"/>
      <c r="FK961" s="26"/>
      <c r="FL961" s="26"/>
      <c r="FM961" s="26"/>
      <c r="FN961" s="26"/>
      <c r="FO961" s="26"/>
      <c r="FP961" s="26"/>
      <c r="FQ961" s="26"/>
    </row>
    <row r="962" spans="1:173" s="30" customFormat="1" x14ac:dyDescent="0.25">
      <c r="A962" s="375"/>
      <c r="B962" s="94"/>
      <c r="C962" s="420"/>
      <c r="D962" s="420"/>
      <c r="E962" s="94"/>
      <c r="F962" s="96"/>
      <c r="G962" s="96"/>
      <c r="H962" s="96"/>
      <c r="I962" s="96"/>
      <c r="J962" s="421"/>
      <c r="K962" s="79"/>
      <c r="L962" s="79"/>
      <c r="M962" s="79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  <c r="AD962" s="77"/>
      <c r="AE962" s="77"/>
      <c r="AF962" s="77"/>
      <c r="AG962" s="77"/>
      <c r="AH962" s="77"/>
      <c r="AI962" s="77"/>
      <c r="AJ962" s="77"/>
      <c r="AK962" s="77"/>
      <c r="AL962" s="77"/>
      <c r="AM962" s="77"/>
      <c r="AN962" s="77"/>
      <c r="AO962" s="77"/>
      <c r="AP962" s="77"/>
      <c r="AQ962" s="77"/>
      <c r="AR962" s="77"/>
      <c r="AS962" s="77"/>
      <c r="AT962" s="77"/>
      <c r="AU962" s="77"/>
      <c r="AV962" s="77"/>
      <c r="AW962" s="77"/>
      <c r="AX962" s="77"/>
      <c r="AY962" s="77"/>
      <c r="AZ962" s="77"/>
      <c r="BA962" s="77"/>
      <c r="BB962" s="77"/>
      <c r="BC962" s="77"/>
      <c r="BD962" s="77"/>
      <c r="BE962" s="77"/>
      <c r="BF962" s="77"/>
      <c r="BG962" s="77"/>
      <c r="BH962" s="77"/>
      <c r="BI962" s="77"/>
      <c r="BJ962" s="77"/>
      <c r="BK962" s="77"/>
      <c r="BL962" s="77"/>
      <c r="BM962" s="77"/>
      <c r="BN962" s="77"/>
      <c r="BO962" s="77"/>
      <c r="BP962" s="77"/>
      <c r="BQ962" s="77"/>
      <c r="BR962" s="77"/>
      <c r="BS962" s="77"/>
      <c r="BT962" s="77"/>
      <c r="BU962" s="77"/>
      <c r="BV962" s="77"/>
      <c r="BW962" s="77"/>
      <c r="BX962" s="77"/>
      <c r="BY962" s="77"/>
      <c r="BZ962" s="77"/>
      <c r="CA962" s="77"/>
      <c r="CB962" s="77"/>
      <c r="CC962" s="77"/>
      <c r="CD962" s="77"/>
      <c r="CE962" s="77"/>
      <c r="CF962" s="77"/>
      <c r="CG962" s="77"/>
      <c r="CH962" s="77"/>
      <c r="CI962" s="77"/>
      <c r="CJ962" s="77"/>
      <c r="CK962" s="77"/>
      <c r="CL962" s="77"/>
      <c r="CM962" s="77"/>
      <c r="CN962" s="77"/>
      <c r="CO962" s="77"/>
      <c r="CP962" s="77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  <c r="DG962" s="26"/>
      <c r="DH962" s="26"/>
      <c r="DI962" s="26"/>
      <c r="DJ962" s="26"/>
      <c r="DK962" s="26"/>
      <c r="DL962" s="26"/>
      <c r="DM962" s="26"/>
      <c r="DN962" s="26"/>
      <c r="DO962" s="26"/>
      <c r="DP962" s="26"/>
      <c r="DQ962" s="26"/>
      <c r="DR962" s="26"/>
      <c r="DS962" s="26"/>
      <c r="DT962" s="26"/>
      <c r="DU962" s="26"/>
      <c r="DV962" s="26"/>
      <c r="DW962" s="26"/>
      <c r="DX962" s="26"/>
      <c r="DY962" s="26"/>
      <c r="DZ962" s="26"/>
      <c r="EA962" s="26"/>
      <c r="EB962" s="26"/>
      <c r="EC962" s="26"/>
      <c r="ED962" s="26"/>
      <c r="EE962" s="26"/>
      <c r="EF962" s="26"/>
      <c r="EG962" s="26"/>
      <c r="EH962" s="26"/>
      <c r="EI962" s="26"/>
      <c r="EJ962" s="26"/>
      <c r="EK962" s="26"/>
      <c r="EL962" s="26"/>
      <c r="EM962" s="26"/>
      <c r="EN962" s="26"/>
      <c r="EO962" s="26"/>
      <c r="EP962" s="26"/>
      <c r="EQ962" s="26"/>
      <c r="ER962" s="26"/>
      <c r="ES962" s="26"/>
      <c r="ET962" s="26"/>
      <c r="EU962" s="26"/>
      <c r="EV962" s="26"/>
      <c r="EW962" s="26"/>
      <c r="EX962" s="26"/>
      <c r="EY962" s="26"/>
      <c r="EZ962" s="26"/>
      <c r="FA962" s="26"/>
      <c r="FB962" s="26"/>
      <c r="FC962" s="26"/>
      <c r="FD962" s="26"/>
      <c r="FE962" s="26"/>
      <c r="FF962" s="26"/>
      <c r="FG962" s="26"/>
      <c r="FH962" s="26"/>
      <c r="FI962" s="26"/>
      <c r="FJ962" s="26"/>
      <c r="FK962" s="26"/>
      <c r="FL962" s="26"/>
      <c r="FM962" s="26"/>
      <c r="FN962" s="26"/>
      <c r="FO962" s="26"/>
      <c r="FP962" s="26"/>
      <c r="FQ962" s="26"/>
    </row>
    <row r="963" spans="1:173" s="30" customFormat="1" x14ac:dyDescent="0.25">
      <c r="A963" s="375"/>
      <c r="B963" s="94"/>
      <c r="C963" s="420"/>
      <c r="D963" s="420"/>
      <c r="E963" s="94"/>
      <c r="F963" s="96"/>
      <c r="G963" s="96"/>
      <c r="H963" s="96"/>
      <c r="I963" s="96"/>
      <c r="J963" s="421"/>
      <c r="K963" s="79"/>
      <c r="L963" s="79"/>
      <c r="M963" s="79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  <c r="AD963" s="77"/>
      <c r="AE963" s="77"/>
      <c r="AF963" s="77"/>
      <c r="AG963" s="77"/>
      <c r="AH963" s="77"/>
      <c r="AI963" s="77"/>
      <c r="AJ963" s="77"/>
      <c r="AK963" s="77"/>
      <c r="AL963" s="77"/>
      <c r="AM963" s="77"/>
      <c r="AN963" s="77"/>
      <c r="AO963" s="77"/>
      <c r="AP963" s="77"/>
      <c r="AQ963" s="77"/>
      <c r="AR963" s="77"/>
      <c r="AS963" s="77"/>
      <c r="AT963" s="77"/>
      <c r="AU963" s="77"/>
      <c r="AV963" s="77"/>
      <c r="AW963" s="77"/>
      <c r="AX963" s="77"/>
      <c r="AY963" s="77"/>
      <c r="AZ963" s="77"/>
      <c r="BA963" s="77"/>
      <c r="BB963" s="77"/>
      <c r="BC963" s="77"/>
      <c r="BD963" s="77"/>
      <c r="BE963" s="77"/>
      <c r="BF963" s="77"/>
      <c r="BG963" s="77"/>
      <c r="BH963" s="77"/>
      <c r="BI963" s="77"/>
      <c r="BJ963" s="77"/>
      <c r="BK963" s="77"/>
      <c r="BL963" s="77"/>
      <c r="BM963" s="77"/>
      <c r="BN963" s="77"/>
      <c r="BO963" s="77"/>
      <c r="BP963" s="77"/>
      <c r="BQ963" s="77"/>
      <c r="BR963" s="77"/>
      <c r="BS963" s="77"/>
      <c r="BT963" s="77"/>
      <c r="BU963" s="77"/>
      <c r="BV963" s="77"/>
      <c r="BW963" s="77"/>
      <c r="BX963" s="77"/>
      <c r="BY963" s="77"/>
      <c r="BZ963" s="77"/>
      <c r="CA963" s="77"/>
      <c r="CB963" s="77"/>
      <c r="CC963" s="77"/>
      <c r="CD963" s="77"/>
      <c r="CE963" s="77"/>
      <c r="CF963" s="77"/>
      <c r="CG963" s="77"/>
      <c r="CH963" s="77"/>
      <c r="CI963" s="77"/>
      <c r="CJ963" s="77"/>
      <c r="CK963" s="77"/>
      <c r="CL963" s="77"/>
      <c r="CM963" s="77"/>
      <c r="CN963" s="77"/>
      <c r="CO963" s="77"/>
      <c r="CP963" s="77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  <c r="DG963" s="26"/>
      <c r="DH963" s="26"/>
      <c r="DI963" s="26"/>
      <c r="DJ963" s="26"/>
      <c r="DK963" s="26"/>
      <c r="DL963" s="26"/>
      <c r="DM963" s="26"/>
      <c r="DN963" s="26"/>
      <c r="DO963" s="26"/>
      <c r="DP963" s="26"/>
      <c r="DQ963" s="26"/>
      <c r="DR963" s="26"/>
      <c r="DS963" s="26"/>
      <c r="DT963" s="26"/>
      <c r="DU963" s="26"/>
      <c r="DV963" s="26"/>
      <c r="DW963" s="26"/>
      <c r="DX963" s="26"/>
      <c r="DY963" s="26"/>
      <c r="DZ963" s="26"/>
      <c r="EA963" s="26"/>
      <c r="EB963" s="26"/>
      <c r="EC963" s="26"/>
      <c r="ED963" s="26"/>
      <c r="EE963" s="26"/>
      <c r="EF963" s="26"/>
      <c r="EG963" s="26"/>
      <c r="EH963" s="26"/>
      <c r="EI963" s="26"/>
      <c r="EJ963" s="26"/>
      <c r="EK963" s="26"/>
      <c r="EL963" s="26"/>
      <c r="EM963" s="26"/>
      <c r="EN963" s="26"/>
      <c r="EO963" s="26"/>
      <c r="EP963" s="26"/>
      <c r="EQ963" s="26"/>
      <c r="ER963" s="26"/>
      <c r="ES963" s="26"/>
      <c r="ET963" s="26"/>
      <c r="EU963" s="26"/>
      <c r="EV963" s="26"/>
      <c r="EW963" s="26"/>
      <c r="EX963" s="26"/>
      <c r="EY963" s="26"/>
      <c r="EZ963" s="26"/>
      <c r="FA963" s="26"/>
      <c r="FB963" s="26"/>
      <c r="FC963" s="26"/>
      <c r="FD963" s="26"/>
      <c r="FE963" s="26"/>
      <c r="FF963" s="26"/>
      <c r="FG963" s="26"/>
      <c r="FH963" s="26"/>
      <c r="FI963" s="26"/>
      <c r="FJ963" s="26"/>
      <c r="FK963" s="26"/>
      <c r="FL963" s="26"/>
      <c r="FM963" s="26"/>
      <c r="FN963" s="26"/>
      <c r="FO963" s="26"/>
      <c r="FP963" s="26"/>
      <c r="FQ963" s="26"/>
    </row>
    <row r="964" spans="1:173" s="30" customFormat="1" x14ac:dyDescent="0.25">
      <c r="A964" s="375"/>
      <c r="B964" s="94"/>
      <c r="C964" s="420"/>
      <c r="D964" s="420"/>
      <c r="E964" s="94"/>
      <c r="F964" s="96"/>
      <c r="G964" s="96"/>
      <c r="H964" s="96"/>
      <c r="I964" s="96"/>
      <c r="J964" s="421"/>
      <c r="K964" s="79"/>
      <c r="L964" s="79"/>
      <c r="M964" s="79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  <c r="AD964" s="77"/>
      <c r="AE964" s="77"/>
      <c r="AF964" s="77"/>
      <c r="AG964" s="77"/>
      <c r="AH964" s="77"/>
      <c r="AI964" s="77"/>
      <c r="AJ964" s="77"/>
      <c r="AK964" s="77"/>
      <c r="AL964" s="77"/>
      <c r="AM964" s="77"/>
      <c r="AN964" s="77"/>
      <c r="AO964" s="77"/>
      <c r="AP964" s="77"/>
      <c r="AQ964" s="77"/>
      <c r="AR964" s="77"/>
      <c r="AS964" s="77"/>
      <c r="AT964" s="77"/>
      <c r="AU964" s="77"/>
      <c r="AV964" s="77"/>
      <c r="AW964" s="77"/>
      <c r="AX964" s="77"/>
      <c r="AY964" s="77"/>
      <c r="AZ964" s="77"/>
      <c r="BA964" s="77"/>
      <c r="BB964" s="77"/>
      <c r="BC964" s="77"/>
      <c r="BD964" s="77"/>
      <c r="BE964" s="77"/>
      <c r="BF964" s="77"/>
      <c r="BG964" s="77"/>
      <c r="BH964" s="77"/>
      <c r="BI964" s="77"/>
      <c r="BJ964" s="77"/>
      <c r="BK964" s="77"/>
      <c r="BL964" s="77"/>
      <c r="BM964" s="77"/>
      <c r="BN964" s="77"/>
      <c r="BO964" s="77"/>
      <c r="BP964" s="77"/>
      <c r="BQ964" s="77"/>
      <c r="BR964" s="77"/>
      <c r="BS964" s="77"/>
      <c r="BT964" s="77"/>
      <c r="BU964" s="77"/>
      <c r="BV964" s="77"/>
      <c r="BW964" s="77"/>
      <c r="BX964" s="77"/>
      <c r="BY964" s="77"/>
      <c r="BZ964" s="77"/>
      <c r="CA964" s="77"/>
      <c r="CB964" s="77"/>
      <c r="CC964" s="77"/>
      <c r="CD964" s="77"/>
      <c r="CE964" s="77"/>
      <c r="CF964" s="77"/>
      <c r="CG964" s="77"/>
      <c r="CH964" s="77"/>
      <c r="CI964" s="77"/>
      <c r="CJ964" s="77"/>
      <c r="CK964" s="77"/>
      <c r="CL964" s="77"/>
      <c r="CM964" s="77"/>
      <c r="CN964" s="77"/>
      <c r="CO964" s="77"/>
      <c r="CP964" s="77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  <c r="DG964" s="26"/>
      <c r="DH964" s="26"/>
      <c r="DI964" s="26"/>
      <c r="DJ964" s="26"/>
      <c r="DK964" s="26"/>
      <c r="DL964" s="26"/>
      <c r="DM964" s="26"/>
      <c r="DN964" s="26"/>
      <c r="DO964" s="26"/>
      <c r="DP964" s="26"/>
      <c r="DQ964" s="26"/>
      <c r="DR964" s="26"/>
      <c r="DS964" s="26"/>
      <c r="DT964" s="26"/>
      <c r="DU964" s="26"/>
      <c r="DV964" s="26"/>
      <c r="DW964" s="26"/>
      <c r="DX964" s="26"/>
      <c r="DY964" s="26"/>
      <c r="DZ964" s="26"/>
      <c r="EA964" s="26"/>
      <c r="EB964" s="26"/>
      <c r="EC964" s="26"/>
      <c r="ED964" s="26"/>
      <c r="EE964" s="26"/>
      <c r="EF964" s="26"/>
      <c r="EG964" s="26"/>
      <c r="EH964" s="26"/>
      <c r="EI964" s="26"/>
      <c r="EJ964" s="26"/>
      <c r="EK964" s="26"/>
      <c r="EL964" s="26"/>
      <c r="EM964" s="26"/>
      <c r="EN964" s="26"/>
      <c r="EO964" s="26"/>
      <c r="EP964" s="26"/>
      <c r="EQ964" s="26"/>
      <c r="ER964" s="26"/>
      <c r="ES964" s="26"/>
      <c r="ET964" s="26"/>
      <c r="EU964" s="26"/>
      <c r="EV964" s="26"/>
      <c r="EW964" s="26"/>
      <c r="EX964" s="26"/>
      <c r="EY964" s="26"/>
      <c r="EZ964" s="26"/>
      <c r="FA964" s="26"/>
      <c r="FB964" s="26"/>
      <c r="FC964" s="26"/>
      <c r="FD964" s="26"/>
      <c r="FE964" s="26"/>
      <c r="FF964" s="26"/>
      <c r="FG964" s="26"/>
      <c r="FH964" s="26"/>
      <c r="FI964" s="26"/>
      <c r="FJ964" s="26"/>
      <c r="FK964" s="26"/>
      <c r="FL964" s="26"/>
      <c r="FM964" s="26"/>
      <c r="FN964" s="26"/>
      <c r="FO964" s="26"/>
      <c r="FP964" s="26"/>
      <c r="FQ964" s="26"/>
    </row>
    <row r="965" spans="1:173" s="30" customFormat="1" x14ac:dyDescent="0.25">
      <c r="A965" s="375"/>
      <c r="B965" s="94"/>
      <c r="C965" s="420"/>
      <c r="D965" s="420"/>
      <c r="E965" s="94"/>
      <c r="F965" s="96"/>
      <c r="G965" s="96"/>
      <c r="H965" s="96"/>
      <c r="I965" s="96"/>
      <c r="J965" s="421"/>
      <c r="K965" s="79"/>
      <c r="L965" s="79"/>
      <c r="M965" s="79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  <c r="AD965" s="77"/>
      <c r="AE965" s="77"/>
      <c r="AF965" s="77"/>
      <c r="AG965" s="77"/>
      <c r="AH965" s="77"/>
      <c r="AI965" s="77"/>
      <c r="AJ965" s="77"/>
      <c r="AK965" s="77"/>
      <c r="AL965" s="77"/>
      <c r="AM965" s="77"/>
      <c r="AN965" s="77"/>
      <c r="AO965" s="77"/>
      <c r="AP965" s="77"/>
      <c r="AQ965" s="77"/>
      <c r="AR965" s="77"/>
      <c r="AS965" s="77"/>
      <c r="AT965" s="77"/>
      <c r="AU965" s="77"/>
      <c r="AV965" s="77"/>
      <c r="AW965" s="77"/>
      <c r="AX965" s="77"/>
      <c r="AY965" s="77"/>
      <c r="AZ965" s="77"/>
      <c r="BA965" s="77"/>
      <c r="BB965" s="77"/>
      <c r="BC965" s="77"/>
      <c r="BD965" s="77"/>
      <c r="BE965" s="77"/>
      <c r="BF965" s="77"/>
      <c r="BG965" s="77"/>
      <c r="BH965" s="77"/>
      <c r="BI965" s="77"/>
      <c r="BJ965" s="77"/>
      <c r="BK965" s="77"/>
      <c r="BL965" s="77"/>
      <c r="BM965" s="77"/>
      <c r="BN965" s="77"/>
      <c r="BO965" s="77"/>
      <c r="BP965" s="77"/>
      <c r="BQ965" s="77"/>
      <c r="BR965" s="77"/>
      <c r="BS965" s="77"/>
      <c r="BT965" s="77"/>
      <c r="BU965" s="77"/>
      <c r="BV965" s="77"/>
      <c r="BW965" s="77"/>
      <c r="BX965" s="77"/>
      <c r="BY965" s="77"/>
      <c r="BZ965" s="77"/>
      <c r="CA965" s="77"/>
      <c r="CB965" s="77"/>
      <c r="CC965" s="77"/>
      <c r="CD965" s="77"/>
      <c r="CE965" s="77"/>
      <c r="CF965" s="77"/>
      <c r="CG965" s="77"/>
      <c r="CH965" s="77"/>
      <c r="CI965" s="77"/>
      <c r="CJ965" s="77"/>
      <c r="CK965" s="77"/>
      <c r="CL965" s="77"/>
      <c r="CM965" s="77"/>
      <c r="CN965" s="77"/>
      <c r="CO965" s="77"/>
      <c r="CP965" s="77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  <c r="DG965" s="26"/>
      <c r="DH965" s="26"/>
      <c r="DI965" s="26"/>
      <c r="DJ965" s="26"/>
      <c r="DK965" s="26"/>
      <c r="DL965" s="26"/>
      <c r="DM965" s="26"/>
      <c r="DN965" s="26"/>
      <c r="DO965" s="26"/>
      <c r="DP965" s="26"/>
      <c r="DQ965" s="26"/>
      <c r="DR965" s="26"/>
      <c r="DS965" s="26"/>
      <c r="DT965" s="26"/>
      <c r="DU965" s="26"/>
      <c r="DV965" s="26"/>
      <c r="DW965" s="26"/>
      <c r="DX965" s="26"/>
      <c r="DY965" s="26"/>
      <c r="DZ965" s="26"/>
      <c r="EA965" s="26"/>
      <c r="EB965" s="26"/>
      <c r="EC965" s="26"/>
      <c r="ED965" s="26"/>
      <c r="EE965" s="26"/>
      <c r="EF965" s="26"/>
      <c r="EG965" s="26"/>
      <c r="EH965" s="26"/>
      <c r="EI965" s="26"/>
      <c r="EJ965" s="26"/>
      <c r="EK965" s="26"/>
      <c r="EL965" s="26"/>
      <c r="EM965" s="26"/>
      <c r="EN965" s="26"/>
      <c r="EO965" s="26"/>
      <c r="EP965" s="26"/>
      <c r="EQ965" s="26"/>
      <c r="ER965" s="26"/>
      <c r="ES965" s="26"/>
      <c r="ET965" s="26"/>
      <c r="EU965" s="26"/>
      <c r="EV965" s="26"/>
      <c r="EW965" s="26"/>
      <c r="EX965" s="26"/>
      <c r="EY965" s="26"/>
      <c r="EZ965" s="26"/>
      <c r="FA965" s="26"/>
      <c r="FB965" s="26"/>
      <c r="FC965" s="26"/>
      <c r="FD965" s="26"/>
      <c r="FE965" s="26"/>
      <c r="FF965" s="26"/>
      <c r="FG965" s="26"/>
      <c r="FH965" s="26"/>
      <c r="FI965" s="26"/>
      <c r="FJ965" s="26"/>
      <c r="FK965" s="26"/>
      <c r="FL965" s="26"/>
      <c r="FM965" s="26"/>
      <c r="FN965" s="26"/>
      <c r="FO965" s="26"/>
      <c r="FP965" s="26"/>
      <c r="FQ965" s="26"/>
    </row>
    <row r="966" spans="1:173" s="30" customFormat="1" x14ac:dyDescent="0.25">
      <c r="A966" s="375"/>
      <c r="B966" s="94"/>
      <c r="C966" s="420"/>
      <c r="D966" s="420"/>
      <c r="E966" s="94"/>
      <c r="F966" s="96"/>
      <c r="G966" s="96"/>
      <c r="H966" s="96"/>
      <c r="I966" s="96"/>
      <c r="J966" s="421"/>
      <c r="K966" s="79"/>
      <c r="L966" s="79"/>
      <c r="M966" s="79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  <c r="AD966" s="77"/>
      <c r="AE966" s="77"/>
      <c r="AF966" s="77"/>
      <c r="AG966" s="77"/>
      <c r="AH966" s="77"/>
      <c r="AI966" s="77"/>
      <c r="AJ966" s="77"/>
      <c r="AK966" s="77"/>
      <c r="AL966" s="77"/>
      <c r="AM966" s="77"/>
      <c r="AN966" s="77"/>
      <c r="AO966" s="77"/>
      <c r="AP966" s="77"/>
      <c r="AQ966" s="77"/>
      <c r="AR966" s="77"/>
      <c r="AS966" s="77"/>
      <c r="AT966" s="77"/>
      <c r="AU966" s="77"/>
      <c r="AV966" s="77"/>
      <c r="AW966" s="77"/>
      <c r="AX966" s="77"/>
      <c r="AY966" s="77"/>
      <c r="AZ966" s="77"/>
      <c r="BA966" s="77"/>
      <c r="BB966" s="77"/>
      <c r="BC966" s="77"/>
      <c r="BD966" s="77"/>
      <c r="BE966" s="77"/>
      <c r="BF966" s="77"/>
      <c r="BG966" s="77"/>
      <c r="BH966" s="77"/>
      <c r="BI966" s="77"/>
      <c r="BJ966" s="77"/>
      <c r="BK966" s="77"/>
      <c r="BL966" s="77"/>
      <c r="BM966" s="77"/>
      <c r="BN966" s="77"/>
      <c r="BO966" s="77"/>
      <c r="BP966" s="77"/>
      <c r="BQ966" s="77"/>
      <c r="BR966" s="77"/>
      <c r="BS966" s="77"/>
      <c r="BT966" s="77"/>
      <c r="BU966" s="77"/>
      <c r="BV966" s="77"/>
      <c r="BW966" s="77"/>
      <c r="BX966" s="77"/>
      <c r="BY966" s="77"/>
      <c r="BZ966" s="77"/>
      <c r="CA966" s="77"/>
      <c r="CB966" s="77"/>
      <c r="CC966" s="77"/>
      <c r="CD966" s="77"/>
      <c r="CE966" s="77"/>
      <c r="CF966" s="77"/>
      <c r="CG966" s="77"/>
      <c r="CH966" s="77"/>
      <c r="CI966" s="77"/>
      <c r="CJ966" s="77"/>
      <c r="CK966" s="77"/>
      <c r="CL966" s="77"/>
      <c r="CM966" s="77"/>
      <c r="CN966" s="77"/>
      <c r="CO966" s="77"/>
      <c r="CP966" s="77"/>
      <c r="CQ966" s="26"/>
      <c r="CR966" s="26"/>
      <c r="CS966" s="26"/>
      <c r="CT966" s="26"/>
      <c r="CU966" s="26"/>
      <c r="CV966" s="26"/>
      <c r="CW966" s="26"/>
      <c r="CX966" s="26"/>
      <c r="CY966" s="26"/>
      <c r="CZ966" s="26"/>
      <c r="DA966" s="26"/>
      <c r="DB966" s="26"/>
      <c r="DC966" s="26"/>
      <c r="DD966" s="26"/>
      <c r="DE966" s="26"/>
      <c r="DF966" s="26"/>
      <c r="DG966" s="26"/>
      <c r="DH966" s="26"/>
      <c r="DI966" s="26"/>
      <c r="DJ966" s="26"/>
      <c r="DK966" s="26"/>
      <c r="DL966" s="26"/>
      <c r="DM966" s="26"/>
      <c r="DN966" s="26"/>
      <c r="DO966" s="26"/>
      <c r="DP966" s="26"/>
      <c r="DQ966" s="26"/>
      <c r="DR966" s="26"/>
      <c r="DS966" s="26"/>
      <c r="DT966" s="26"/>
      <c r="DU966" s="26"/>
      <c r="DV966" s="26"/>
      <c r="DW966" s="26"/>
      <c r="DX966" s="26"/>
      <c r="DY966" s="26"/>
      <c r="DZ966" s="26"/>
      <c r="EA966" s="26"/>
      <c r="EB966" s="26"/>
      <c r="EC966" s="26"/>
      <c r="ED966" s="26"/>
      <c r="EE966" s="26"/>
      <c r="EF966" s="26"/>
      <c r="EG966" s="26"/>
      <c r="EH966" s="26"/>
      <c r="EI966" s="26"/>
      <c r="EJ966" s="26"/>
      <c r="EK966" s="26"/>
      <c r="EL966" s="26"/>
      <c r="EM966" s="26"/>
      <c r="EN966" s="26"/>
      <c r="EO966" s="26"/>
      <c r="EP966" s="26"/>
      <c r="EQ966" s="26"/>
      <c r="ER966" s="26"/>
      <c r="ES966" s="26"/>
      <c r="ET966" s="26"/>
      <c r="EU966" s="26"/>
      <c r="EV966" s="26"/>
      <c r="EW966" s="26"/>
      <c r="EX966" s="26"/>
      <c r="EY966" s="26"/>
      <c r="EZ966" s="26"/>
      <c r="FA966" s="26"/>
      <c r="FB966" s="26"/>
      <c r="FC966" s="26"/>
      <c r="FD966" s="26"/>
      <c r="FE966" s="26"/>
      <c r="FF966" s="26"/>
      <c r="FG966" s="26"/>
      <c r="FH966" s="26"/>
      <c r="FI966" s="26"/>
      <c r="FJ966" s="26"/>
      <c r="FK966" s="26"/>
      <c r="FL966" s="26"/>
      <c r="FM966" s="26"/>
      <c r="FN966" s="26"/>
      <c r="FO966" s="26"/>
      <c r="FP966" s="26"/>
      <c r="FQ966" s="26"/>
    </row>
    <row r="975" spans="1:173" x14ac:dyDescent="0.25">
      <c r="E975" s="262"/>
    </row>
    <row r="989" spans="5:5" x14ac:dyDescent="0.25">
      <c r="E989" s="262"/>
    </row>
    <row r="990" spans="5:5" x14ac:dyDescent="0.25">
      <c r="E990" s="262"/>
    </row>
    <row r="991" spans="5:5" x14ac:dyDescent="0.25">
      <c r="E991" s="262"/>
    </row>
    <row r="992" spans="5:5" x14ac:dyDescent="0.25">
      <c r="E992" s="262"/>
    </row>
    <row r="999" spans="5:5" x14ac:dyDescent="0.25">
      <c r="E999" s="262"/>
    </row>
    <row r="1000" spans="5:5" x14ac:dyDescent="0.25">
      <c r="E1000" s="262"/>
    </row>
    <row r="1001" spans="5:5" x14ac:dyDescent="0.25">
      <c r="E1001" s="262"/>
    </row>
    <row r="1002" spans="5:5" x14ac:dyDescent="0.25">
      <c r="E1002" s="262"/>
    </row>
    <row r="1003" spans="5:5" x14ac:dyDescent="0.25">
      <c r="E1003" s="262"/>
    </row>
    <row r="1004" spans="5:5" x14ac:dyDescent="0.25">
      <c r="E1004" s="262"/>
    </row>
    <row r="1005" spans="5:5" x14ac:dyDescent="0.25">
      <c r="E1005" s="262"/>
    </row>
    <row r="1019" spans="5:5" x14ac:dyDescent="0.25">
      <c r="E1019" s="262"/>
    </row>
    <row r="1020" spans="5:5" x14ac:dyDescent="0.25">
      <c r="E1020" s="262"/>
    </row>
  </sheetData>
  <mergeCells count="67">
    <mergeCell ref="A877:I877"/>
    <mergeCell ref="A878:I878"/>
    <mergeCell ref="A879:I879"/>
    <mergeCell ref="A880:I880"/>
    <mergeCell ref="A881:I881"/>
    <mergeCell ref="A874:I874"/>
    <mergeCell ref="A875:I875"/>
    <mergeCell ref="A876:I876"/>
    <mergeCell ref="C697:C699"/>
    <mergeCell ref="A698:B699"/>
    <mergeCell ref="A773:B773"/>
    <mergeCell ref="C773:C775"/>
    <mergeCell ref="A774:B775"/>
    <mergeCell ref="F773:H773"/>
    <mergeCell ref="A870:I870"/>
    <mergeCell ref="A871:I871"/>
    <mergeCell ref="A872:I872"/>
    <mergeCell ref="A873:I873"/>
    <mergeCell ref="A346:B346"/>
    <mergeCell ref="C346:C348"/>
    <mergeCell ref="A347:B348"/>
    <mergeCell ref="A426:B426"/>
    <mergeCell ref="C426:C428"/>
    <mergeCell ref="A427:B428"/>
    <mergeCell ref="C424:F424"/>
    <mergeCell ref="F426:H426"/>
    <mergeCell ref="A181:B181"/>
    <mergeCell ref="C181:C183"/>
    <mergeCell ref="A182:B183"/>
    <mergeCell ref="A270:B270"/>
    <mergeCell ref="C270:C272"/>
    <mergeCell ref="A271:B272"/>
    <mergeCell ref="A6:B6"/>
    <mergeCell ref="C6:C8"/>
    <mergeCell ref="A7:B8"/>
    <mergeCell ref="A95:B95"/>
    <mergeCell ref="C95:C97"/>
    <mergeCell ref="A96:B97"/>
    <mergeCell ref="F6:H6"/>
    <mergeCell ref="F95:H95"/>
    <mergeCell ref="F181:H181"/>
    <mergeCell ref="F270:H270"/>
    <mergeCell ref="F346:H346"/>
    <mergeCell ref="F522:H522"/>
    <mergeCell ref="F603:H603"/>
    <mergeCell ref="F697:H697"/>
    <mergeCell ref="A522:B522"/>
    <mergeCell ref="C522:C524"/>
    <mergeCell ref="A523:B524"/>
    <mergeCell ref="A603:B603"/>
    <mergeCell ref="C603:C605"/>
    <mergeCell ref="A604:B605"/>
    <mergeCell ref="A697:B697"/>
    <mergeCell ref="A893:I893"/>
    <mergeCell ref="A894:I894"/>
    <mergeCell ref="A895:I895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1:I891"/>
    <mergeCell ref="A892:I892"/>
    <mergeCell ref="A890:G890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67"/>
  <sheetViews>
    <sheetView topLeftCell="A160" workbookViewId="0">
      <selection activeCell="I149" sqref="I149"/>
    </sheetView>
  </sheetViews>
  <sheetFormatPr defaultRowHeight="15" x14ac:dyDescent="0.25"/>
  <cols>
    <col min="1" max="1" width="25.28515625" style="102" customWidth="1"/>
    <col min="2" max="2" width="11.140625" style="102" customWidth="1"/>
    <col min="3" max="3" width="11.7109375" style="102" customWidth="1"/>
    <col min="4" max="4" width="6.42578125" style="102" customWidth="1"/>
    <col min="5" max="5" width="8.85546875" style="102" customWidth="1"/>
    <col min="6" max="6" width="8" style="102" customWidth="1"/>
    <col min="7" max="7" width="9.5703125" style="102" customWidth="1"/>
    <col min="8" max="8" width="9.28515625" style="102" customWidth="1"/>
    <col min="9" max="9" width="9.42578125" style="102" customWidth="1"/>
    <col min="10" max="10" width="8.85546875" style="102" customWidth="1"/>
    <col min="11" max="11" width="11" style="102" customWidth="1"/>
    <col min="12" max="12" width="9.7109375" style="102" customWidth="1"/>
    <col min="13" max="13" width="11.28515625" style="102" customWidth="1"/>
    <col min="14" max="18" width="9.140625" style="102"/>
    <col min="23" max="45" width="9.140625" style="75"/>
  </cols>
  <sheetData>
    <row r="1" spans="1:45" x14ac:dyDescent="0.25">
      <c r="B1" s="102" t="s">
        <v>176</v>
      </c>
    </row>
    <row r="2" spans="1:45" ht="15.75" thickBot="1" x14ac:dyDescent="0.3">
      <c r="D2" s="422" t="s">
        <v>302</v>
      </c>
      <c r="E2" s="422"/>
      <c r="F2" s="422"/>
      <c r="G2" s="422"/>
      <c r="H2" s="422"/>
      <c r="I2" s="422"/>
      <c r="J2" s="422"/>
      <c r="K2" s="103" t="s">
        <v>331</v>
      </c>
    </row>
    <row r="3" spans="1:45" ht="93.75" customHeight="1" thickBot="1" x14ac:dyDescent="0.3">
      <c r="A3" s="298" t="s">
        <v>133</v>
      </c>
      <c r="B3" s="256">
        <v>1</v>
      </c>
      <c r="C3" s="279">
        <v>2</v>
      </c>
      <c r="D3" s="257">
        <v>3</v>
      </c>
      <c r="E3" s="256">
        <v>4</v>
      </c>
      <c r="F3" s="256">
        <v>5</v>
      </c>
      <c r="G3" s="279">
        <v>6</v>
      </c>
      <c r="H3" s="256">
        <v>7</v>
      </c>
      <c r="I3" s="423">
        <v>8</v>
      </c>
      <c r="J3" s="256">
        <v>9</v>
      </c>
      <c r="K3" s="257">
        <v>10</v>
      </c>
      <c r="L3" s="424" t="s">
        <v>388</v>
      </c>
      <c r="M3" s="425" t="s">
        <v>135</v>
      </c>
    </row>
    <row r="4" spans="1:45" ht="15.75" customHeight="1" thickBot="1" x14ac:dyDescent="0.3">
      <c r="A4" s="426"/>
      <c r="B4" s="111"/>
      <c r="C4" s="107"/>
      <c r="D4" s="305"/>
      <c r="E4" s="111"/>
      <c r="F4" s="111"/>
      <c r="G4" s="107"/>
      <c r="H4" s="111"/>
      <c r="I4" s="427"/>
      <c r="J4" s="111"/>
      <c r="K4" s="305"/>
      <c r="L4" s="256"/>
      <c r="M4" s="256"/>
    </row>
    <row r="5" spans="1:45" ht="15.75" thickBot="1" x14ac:dyDescent="0.3">
      <c r="A5" s="196" t="s">
        <v>18</v>
      </c>
      <c r="B5" s="428">
        <v>28.08</v>
      </c>
      <c r="C5" s="428">
        <v>30.4</v>
      </c>
      <c r="D5" s="428">
        <v>23.7</v>
      </c>
      <c r="E5" s="428">
        <v>28</v>
      </c>
      <c r="F5" s="428">
        <v>22.900000000000002</v>
      </c>
      <c r="G5" s="428">
        <v>26.5</v>
      </c>
      <c r="H5" s="428">
        <v>28</v>
      </c>
      <c r="I5" s="428">
        <v>19.21</v>
      </c>
      <c r="J5" s="428">
        <v>30.700000000000003</v>
      </c>
      <c r="K5" s="429">
        <v>20.83</v>
      </c>
      <c r="L5" s="283">
        <v>258.32</v>
      </c>
      <c r="M5" s="283">
        <v>25.832000000000001</v>
      </c>
    </row>
    <row r="6" spans="1:45" ht="15.75" thickBot="1" x14ac:dyDescent="0.3">
      <c r="A6" s="196" t="s">
        <v>59</v>
      </c>
      <c r="B6" s="428">
        <v>0.3</v>
      </c>
      <c r="C6" s="428">
        <v>0.35</v>
      </c>
      <c r="D6" s="428">
        <v>0.3</v>
      </c>
      <c r="E6" s="428">
        <v>0.3</v>
      </c>
      <c r="F6" s="428">
        <v>0.35</v>
      </c>
      <c r="G6" s="428">
        <v>0.3</v>
      </c>
      <c r="H6" s="428">
        <v>0.35</v>
      </c>
      <c r="I6" s="428">
        <v>0.3</v>
      </c>
      <c r="J6" s="428">
        <v>0.3</v>
      </c>
      <c r="K6" s="429">
        <v>0.35</v>
      </c>
      <c r="L6" s="283">
        <v>3.1999999999999997</v>
      </c>
      <c r="M6" s="283">
        <v>0.31999999999999995</v>
      </c>
    </row>
    <row r="7" spans="1:45" ht="15.75" thickBot="1" x14ac:dyDescent="0.3">
      <c r="A7" s="196" t="s">
        <v>51</v>
      </c>
      <c r="B7" s="428">
        <v>1</v>
      </c>
      <c r="C7" s="428">
        <v>8.64</v>
      </c>
      <c r="D7" s="428">
        <v>48</v>
      </c>
      <c r="E7" s="428">
        <v>7.8</v>
      </c>
      <c r="F7" s="428">
        <v>0</v>
      </c>
      <c r="G7" s="428">
        <v>8.5</v>
      </c>
      <c r="H7" s="428">
        <v>7.8</v>
      </c>
      <c r="I7" s="428">
        <v>2.5</v>
      </c>
      <c r="J7" s="428">
        <v>7.14</v>
      </c>
      <c r="K7" s="429">
        <v>106.4</v>
      </c>
      <c r="L7" s="283">
        <v>197.78</v>
      </c>
      <c r="M7" s="283">
        <v>19.777999999999999</v>
      </c>
    </row>
    <row r="8" spans="1:45" ht="15.75" thickBot="1" x14ac:dyDescent="0.3">
      <c r="A8" s="196" t="s">
        <v>85</v>
      </c>
      <c r="B8" s="428">
        <v>0.2</v>
      </c>
      <c r="C8" s="428">
        <v>0</v>
      </c>
      <c r="D8" s="428">
        <v>0.3</v>
      </c>
      <c r="E8" s="428">
        <v>0</v>
      </c>
      <c r="F8" s="428">
        <v>0</v>
      </c>
      <c r="G8" s="428">
        <v>0.38</v>
      </c>
      <c r="H8" s="428">
        <v>0</v>
      </c>
      <c r="I8" s="428">
        <v>0.2</v>
      </c>
      <c r="J8" s="428">
        <v>0</v>
      </c>
      <c r="K8" s="429">
        <v>0.2</v>
      </c>
      <c r="L8" s="283">
        <v>1.28</v>
      </c>
      <c r="M8" s="283">
        <v>0.128</v>
      </c>
    </row>
    <row r="9" spans="1:45" ht="15.75" thickBot="1" x14ac:dyDescent="0.3">
      <c r="A9" s="196" t="s">
        <v>25</v>
      </c>
      <c r="B9" s="428">
        <v>25</v>
      </c>
      <c r="C9" s="428">
        <v>25</v>
      </c>
      <c r="D9" s="428">
        <v>25</v>
      </c>
      <c r="E9" s="428">
        <v>25</v>
      </c>
      <c r="F9" s="428">
        <v>25</v>
      </c>
      <c r="G9" s="428">
        <v>25</v>
      </c>
      <c r="H9" s="428">
        <v>25</v>
      </c>
      <c r="I9" s="428">
        <v>25</v>
      </c>
      <c r="J9" s="428">
        <v>25</v>
      </c>
      <c r="K9" s="429">
        <v>25</v>
      </c>
      <c r="L9" s="283">
        <v>250</v>
      </c>
      <c r="M9" s="283">
        <v>25</v>
      </c>
    </row>
    <row r="10" spans="1:45" ht="15.75" thickBot="1" x14ac:dyDescent="0.3">
      <c r="A10" s="196" t="s">
        <v>38</v>
      </c>
      <c r="B10" s="428">
        <v>26</v>
      </c>
      <c r="C10" s="428">
        <v>33</v>
      </c>
      <c r="D10" s="428">
        <v>20</v>
      </c>
      <c r="E10" s="428">
        <v>20</v>
      </c>
      <c r="F10" s="428">
        <v>20</v>
      </c>
      <c r="G10" s="428">
        <v>20</v>
      </c>
      <c r="H10" s="428">
        <v>32</v>
      </c>
      <c r="I10" s="428">
        <v>20</v>
      </c>
      <c r="J10" s="428">
        <v>20</v>
      </c>
      <c r="K10" s="429">
        <v>20</v>
      </c>
      <c r="L10" s="283">
        <v>231</v>
      </c>
      <c r="M10" s="283">
        <v>23.1</v>
      </c>
    </row>
    <row r="11" spans="1:45" ht="15.75" thickBot="1" x14ac:dyDescent="0.3">
      <c r="A11" s="196" t="s">
        <v>46</v>
      </c>
      <c r="B11" s="428">
        <v>37.5</v>
      </c>
      <c r="C11" s="428">
        <v>37.5</v>
      </c>
      <c r="D11" s="428">
        <v>37.5</v>
      </c>
      <c r="E11" s="428">
        <v>37.5</v>
      </c>
      <c r="F11" s="428">
        <v>37.5</v>
      </c>
      <c r="G11" s="428">
        <v>37.5</v>
      </c>
      <c r="H11" s="428">
        <v>37.5</v>
      </c>
      <c r="I11" s="428">
        <v>37.5</v>
      </c>
      <c r="J11" s="428">
        <v>37.5</v>
      </c>
      <c r="K11" s="429">
        <v>37.5</v>
      </c>
      <c r="L11" s="283">
        <v>375</v>
      </c>
      <c r="M11" s="283">
        <v>37.5</v>
      </c>
    </row>
    <row r="12" spans="1:45" ht="15.75" thickBot="1" x14ac:dyDescent="0.3">
      <c r="A12" s="196" t="s">
        <v>43</v>
      </c>
      <c r="B12" s="428">
        <v>36.4</v>
      </c>
      <c r="C12" s="428">
        <v>0</v>
      </c>
      <c r="D12" s="428">
        <v>35.31</v>
      </c>
      <c r="E12" s="428">
        <v>0</v>
      </c>
      <c r="F12" s="428">
        <v>1.21</v>
      </c>
      <c r="G12" s="428">
        <v>30</v>
      </c>
      <c r="H12" s="428">
        <v>1.3</v>
      </c>
      <c r="I12" s="428">
        <v>26.1</v>
      </c>
      <c r="J12" s="428">
        <v>1.35</v>
      </c>
      <c r="K12" s="429">
        <v>24.700000000000003</v>
      </c>
      <c r="L12" s="283">
        <v>156.37</v>
      </c>
      <c r="M12" s="283">
        <v>15.637</v>
      </c>
    </row>
    <row r="13" spans="1:45" ht="15.75" thickBot="1" x14ac:dyDescent="0.3">
      <c r="A13" s="196" t="s">
        <v>70</v>
      </c>
      <c r="B13" s="428">
        <v>21.6</v>
      </c>
      <c r="C13" s="428">
        <v>0</v>
      </c>
      <c r="D13" s="428">
        <v>0</v>
      </c>
      <c r="E13" s="428">
        <v>21.6</v>
      </c>
      <c r="F13" s="428">
        <v>0</v>
      </c>
      <c r="G13" s="428">
        <v>21.6</v>
      </c>
      <c r="H13" s="428">
        <v>0</v>
      </c>
      <c r="I13" s="428">
        <v>0</v>
      </c>
      <c r="J13" s="428">
        <v>21.6</v>
      </c>
      <c r="K13" s="429">
        <v>0</v>
      </c>
      <c r="L13" s="283">
        <v>86.4</v>
      </c>
      <c r="M13" s="283">
        <v>8.64</v>
      </c>
    </row>
    <row r="14" spans="1:45" s="25" customFormat="1" ht="15.75" thickBot="1" x14ac:dyDescent="0.3">
      <c r="A14" s="196" t="s">
        <v>80</v>
      </c>
      <c r="B14" s="428">
        <v>0</v>
      </c>
      <c r="C14" s="428">
        <v>0</v>
      </c>
      <c r="D14" s="428">
        <v>45.5</v>
      </c>
      <c r="E14" s="428">
        <v>0</v>
      </c>
      <c r="F14" s="428">
        <v>0</v>
      </c>
      <c r="G14" s="428">
        <v>45.5</v>
      </c>
      <c r="H14" s="428">
        <v>0</v>
      </c>
      <c r="I14" s="428">
        <v>0</v>
      </c>
      <c r="J14" s="428">
        <v>0</v>
      </c>
      <c r="K14" s="429">
        <v>0</v>
      </c>
      <c r="L14" s="283">
        <v>91</v>
      </c>
      <c r="M14" s="283">
        <v>9.1</v>
      </c>
      <c r="N14" s="102"/>
      <c r="O14" s="102"/>
      <c r="P14" s="102"/>
      <c r="Q14" s="102"/>
      <c r="R14" s="102"/>
      <c r="S14"/>
      <c r="T14"/>
      <c r="U14"/>
      <c r="V14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</row>
    <row r="15" spans="1:45" s="25" customFormat="1" ht="15.75" thickBot="1" x14ac:dyDescent="0.3">
      <c r="A15" s="196" t="s">
        <v>298</v>
      </c>
      <c r="B15" s="428">
        <v>8</v>
      </c>
      <c r="C15" s="428">
        <v>0</v>
      </c>
      <c r="D15" s="428">
        <v>0</v>
      </c>
      <c r="E15" s="428">
        <v>0</v>
      </c>
      <c r="F15" s="428">
        <v>0</v>
      </c>
      <c r="G15" s="428">
        <v>0</v>
      </c>
      <c r="H15" s="428">
        <v>0</v>
      </c>
      <c r="I15" s="428">
        <v>15.55</v>
      </c>
      <c r="J15" s="428">
        <v>0</v>
      </c>
      <c r="K15" s="429">
        <v>0</v>
      </c>
      <c r="L15" s="283">
        <v>23.55</v>
      </c>
      <c r="M15" s="283">
        <v>2.355</v>
      </c>
      <c r="N15" s="102"/>
      <c r="O15" s="102"/>
      <c r="P15" s="102"/>
      <c r="Q15" s="102"/>
      <c r="R15" s="102"/>
      <c r="S15"/>
      <c r="T15"/>
      <c r="U15"/>
      <c r="V1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</row>
    <row r="16" spans="1:45" ht="15.75" thickBot="1" x14ac:dyDescent="0.3">
      <c r="A16" s="196" t="s">
        <v>68</v>
      </c>
      <c r="B16" s="428">
        <v>0</v>
      </c>
      <c r="C16" s="428">
        <v>15</v>
      </c>
      <c r="D16" s="428">
        <v>12</v>
      </c>
      <c r="E16" s="428">
        <v>18</v>
      </c>
      <c r="F16" s="428">
        <v>38.5</v>
      </c>
      <c r="G16" s="428">
        <v>0</v>
      </c>
      <c r="H16" s="428">
        <v>18</v>
      </c>
      <c r="I16" s="428">
        <v>45.6</v>
      </c>
      <c r="J16" s="428">
        <v>0</v>
      </c>
      <c r="K16" s="429">
        <v>37.700000000000003</v>
      </c>
      <c r="L16" s="283">
        <v>184.8</v>
      </c>
      <c r="M16" s="283">
        <v>18.48</v>
      </c>
    </row>
    <row r="17" spans="1:13" ht="15.75" thickBot="1" x14ac:dyDescent="0.3">
      <c r="A17" s="196" t="s">
        <v>136</v>
      </c>
      <c r="B17" s="428">
        <v>0</v>
      </c>
      <c r="C17" s="428">
        <v>0</v>
      </c>
      <c r="D17" s="428">
        <v>0</v>
      </c>
      <c r="E17" s="428">
        <v>0</v>
      </c>
      <c r="F17" s="428">
        <v>0</v>
      </c>
      <c r="G17" s="428">
        <v>0</v>
      </c>
      <c r="H17" s="428">
        <v>0</v>
      </c>
      <c r="I17" s="428">
        <v>0</v>
      </c>
      <c r="J17" s="428">
        <v>0</v>
      </c>
      <c r="K17" s="429">
        <v>0</v>
      </c>
      <c r="L17" s="283">
        <v>0</v>
      </c>
      <c r="M17" s="283">
        <v>0</v>
      </c>
    </row>
    <row r="18" spans="1:13" ht="15.75" thickBot="1" x14ac:dyDescent="0.3">
      <c r="A18" s="196" t="s">
        <v>96</v>
      </c>
      <c r="B18" s="428">
        <v>23</v>
      </c>
      <c r="C18" s="428">
        <v>11.4</v>
      </c>
      <c r="D18" s="428">
        <v>0</v>
      </c>
      <c r="E18" s="428">
        <v>0</v>
      </c>
      <c r="F18" s="428">
        <v>0</v>
      </c>
      <c r="G18" s="428">
        <v>0</v>
      </c>
      <c r="H18" s="428">
        <v>0</v>
      </c>
      <c r="I18" s="428">
        <v>0</v>
      </c>
      <c r="J18" s="428">
        <v>11.4</v>
      </c>
      <c r="K18" s="429">
        <v>0</v>
      </c>
      <c r="L18" s="283">
        <v>45.8</v>
      </c>
      <c r="M18" s="283">
        <v>4.58</v>
      </c>
    </row>
    <row r="19" spans="1:13" ht="15.75" thickBot="1" x14ac:dyDescent="0.3">
      <c r="A19" s="196" t="s">
        <v>103</v>
      </c>
      <c r="B19" s="428">
        <v>0</v>
      </c>
      <c r="C19" s="428">
        <v>0</v>
      </c>
      <c r="D19" s="428">
        <v>0</v>
      </c>
      <c r="E19" s="428">
        <v>0</v>
      </c>
      <c r="F19" s="428">
        <v>0</v>
      </c>
      <c r="G19" s="428">
        <v>0</v>
      </c>
      <c r="H19" s="428">
        <v>20</v>
      </c>
      <c r="I19" s="428">
        <v>0</v>
      </c>
      <c r="J19" s="428">
        <v>0</v>
      </c>
      <c r="K19" s="429">
        <v>0</v>
      </c>
      <c r="L19" s="283">
        <v>20</v>
      </c>
      <c r="M19" s="283">
        <v>2</v>
      </c>
    </row>
    <row r="20" spans="1:13" ht="15.75" thickBot="1" x14ac:dyDescent="0.3">
      <c r="A20" s="196" t="s">
        <v>101</v>
      </c>
      <c r="B20" s="428">
        <v>0</v>
      </c>
      <c r="C20" s="428">
        <v>11</v>
      </c>
      <c r="D20" s="428">
        <v>0</v>
      </c>
      <c r="E20" s="428">
        <v>30</v>
      </c>
      <c r="F20" s="428">
        <v>0</v>
      </c>
      <c r="G20" s="428">
        <v>8</v>
      </c>
      <c r="H20" s="428">
        <v>0</v>
      </c>
      <c r="I20" s="428">
        <v>0</v>
      </c>
      <c r="J20" s="428">
        <v>0</v>
      </c>
      <c r="K20" s="429">
        <v>30</v>
      </c>
      <c r="L20" s="283">
        <v>79</v>
      </c>
      <c r="M20" s="283">
        <v>7.9</v>
      </c>
    </row>
    <row r="21" spans="1:13" ht="15.75" thickBot="1" x14ac:dyDescent="0.3">
      <c r="A21" s="196" t="s">
        <v>62</v>
      </c>
      <c r="B21" s="428">
        <v>0</v>
      </c>
      <c r="C21" s="428">
        <v>0</v>
      </c>
      <c r="D21" s="428">
        <v>0</v>
      </c>
      <c r="E21" s="428">
        <v>0</v>
      </c>
      <c r="F21" s="428">
        <v>0</v>
      </c>
      <c r="G21" s="428">
        <v>0</v>
      </c>
      <c r="H21" s="428">
        <v>25</v>
      </c>
      <c r="I21" s="428">
        <v>0</v>
      </c>
      <c r="J21" s="428">
        <v>0</v>
      </c>
      <c r="K21" s="429">
        <v>0</v>
      </c>
      <c r="L21" s="283">
        <v>25</v>
      </c>
      <c r="M21" s="283">
        <v>2.5</v>
      </c>
    </row>
    <row r="22" spans="1:13" ht="15.75" thickBot="1" x14ac:dyDescent="0.3">
      <c r="A22" s="196" t="s">
        <v>15</v>
      </c>
      <c r="B22" s="428">
        <v>0</v>
      </c>
      <c r="C22" s="428">
        <v>0</v>
      </c>
      <c r="D22" s="428">
        <v>0</v>
      </c>
      <c r="E22" s="428">
        <v>0</v>
      </c>
      <c r="F22" s="428">
        <v>25</v>
      </c>
      <c r="G22" s="428">
        <v>0</v>
      </c>
      <c r="H22" s="428">
        <v>0</v>
      </c>
      <c r="I22" s="428">
        <v>0</v>
      </c>
      <c r="J22" s="428">
        <v>25</v>
      </c>
      <c r="K22" s="429">
        <v>0</v>
      </c>
      <c r="L22" s="283">
        <v>50</v>
      </c>
      <c r="M22" s="283">
        <v>5</v>
      </c>
    </row>
    <row r="23" spans="1:13" ht="15.75" thickBot="1" x14ac:dyDescent="0.3">
      <c r="A23" s="196" t="s">
        <v>31</v>
      </c>
      <c r="B23" s="428">
        <v>0</v>
      </c>
      <c r="C23" s="428">
        <v>0</v>
      </c>
      <c r="D23" s="428">
        <v>0</v>
      </c>
      <c r="E23" s="428">
        <v>0</v>
      </c>
      <c r="F23" s="428">
        <v>0</v>
      </c>
      <c r="G23" s="428">
        <v>0</v>
      </c>
      <c r="H23" s="428">
        <v>0</v>
      </c>
      <c r="I23" s="428">
        <v>0</v>
      </c>
      <c r="J23" s="428">
        <v>0</v>
      </c>
      <c r="K23" s="429">
        <v>0</v>
      </c>
      <c r="L23" s="283">
        <v>0</v>
      </c>
      <c r="M23" s="283">
        <v>0</v>
      </c>
    </row>
    <row r="24" spans="1:13" ht="15.75" thickBot="1" x14ac:dyDescent="0.3">
      <c r="A24" s="196" t="s">
        <v>137</v>
      </c>
      <c r="B24" s="428">
        <v>0</v>
      </c>
      <c r="C24" s="428">
        <v>0</v>
      </c>
      <c r="D24" s="428">
        <v>25</v>
      </c>
      <c r="E24" s="428">
        <v>0</v>
      </c>
      <c r="F24" s="428">
        <v>0</v>
      </c>
      <c r="G24" s="428">
        <v>25</v>
      </c>
      <c r="H24" s="428">
        <v>0</v>
      </c>
      <c r="I24" s="428">
        <v>0</v>
      </c>
      <c r="J24" s="428">
        <v>0</v>
      </c>
      <c r="K24" s="429">
        <v>0</v>
      </c>
      <c r="L24" s="283">
        <v>50</v>
      </c>
      <c r="M24" s="283">
        <v>5</v>
      </c>
    </row>
    <row r="25" spans="1:13" ht="15.75" thickBot="1" x14ac:dyDescent="0.3">
      <c r="A25" s="196" t="s">
        <v>138</v>
      </c>
      <c r="B25" s="428">
        <v>0</v>
      </c>
      <c r="C25" s="428">
        <v>0</v>
      </c>
      <c r="D25" s="428">
        <v>0</v>
      </c>
      <c r="E25" s="428">
        <v>0</v>
      </c>
      <c r="F25" s="428">
        <v>0</v>
      </c>
      <c r="G25" s="428">
        <v>0</v>
      </c>
      <c r="H25" s="428">
        <v>0</v>
      </c>
      <c r="I25" s="428">
        <v>0</v>
      </c>
      <c r="J25" s="428">
        <v>0</v>
      </c>
      <c r="K25" s="429">
        <v>0</v>
      </c>
      <c r="L25" s="283">
        <v>0</v>
      </c>
      <c r="M25" s="283">
        <v>0</v>
      </c>
    </row>
    <row r="26" spans="1:13" ht="15.75" thickBot="1" x14ac:dyDescent="0.3">
      <c r="A26" s="196" t="s">
        <v>120</v>
      </c>
      <c r="B26" s="428">
        <v>32.5</v>
      </c>
      <c r="C26" s="428">
        <v>0</v>
      </c>
      <c r="D26" s="428">
        <v>0</v>
      </c>
      <c r="E26" s="428">
        <v>0</v>
      </c>
      <c r="F26" s="428">
        <v>0</v>
      </c>
      <c r="G26" s="428">
        <v>25</v>
      </c>
      <c r="H26" s="428">
        <v>0</v>
      </c>
      <c r="I26" s="428">
        <v>0</v>
      </c>
      <c r="J26" s="428">
        <v>12</v>
      </c>
      <c r="K26" s="429">
        <v>0</v>
      </c>
      <c r="L26" s="283">
        <v>69.5</v>
      </c>
      <c r="M26" s="283">
        <v>6.95</v>
      </c>
    </row>
    <row r="27" spans="1:13" ht="15.75" thickBot="1" x14ac:dyDescent="0.3">
      <c r="A27" s="196" t="s">
        <v>30</v>
      </c>
      <c r="B27" s="428">
        <v>148</v>
      </c>
      <c r="C27" s="428">
        <v>151.6</v>
      </c>
      <c r="D27" s="428">
        <v>60</v>
      </c>
      <c r="E27" s="428">
        <v>131.19999999999999</v>
      </c>
      <c r="F27" s="428">
        <v>34.5</v>
      </c>
      <c r="G27" s="428">
        <v>20</v>
      </c>
      <c r="H27" s="428">
        <v>183</v>
      </c>
      <c r="I27" s="428">
        <v>56</v>
      </c>
      <c r="J27" s="428">
        <v>171.6</v>
      </c>
      <c r="K27" s="429">
        <v>40</v>
      </c>
      <c r="L27" s="283">
        <v>995.9</v>
      </c>
      <c r="M27" s="283">
        <v>99.59</v>
      </c>
    </row>
    <row r="28" spans="1:13" ht="15.75" thickBot="1" x14ac:dyDescent="0.3">
      <c r="A28" s="196" t="s">
        <v>32</v>
      </c>
      <c r="B28" s="428">
        <v>19.799999999999997</v>
      </c>
      <c r="C28" s="428">
        <v>8</v>
      </c>
      <c r="D28" s="428">
        <v>29</v>
      </c>
      <c r="E28" s="428">
        <v>8</v>
      </c>
      <c r="F28" s="428">
        <v>27.26</v>
      </c>
      <c r="G28" s="428">
        <v>37.28</v>
      </c>
      <c r="H28" s="428">
        <v>8</v>
      </c>
      <c r="I28" s="428">
        <v>45.4</v>
      </c>
      <c r="J28" s="428">
        <v>9.8000000000000007</v>
      </c>
      <c r="K28" s="429">
        <v>25</v>
      </c>
      <c r="L28" s="283">
        <v>217.54000000000002</v>
      </c>
      <c r="M28" s="283">
        <v>21.754000000000001</v>
      </c>
    </row>
    <row r="29" spans="1:13" ht="15.75" thickBot="1" x14ac:dyDescent="0.3">
      <c r="A29" s="196" t="s">
        <v>33</v>
      </c>
      <c r="B29" s="428">
        <v>20.190000000000001</v>
      </c>
      <c r="C29" s="428">
        <v>9.5</v>
      </c>
      <c r="D29" s="428">
        <v>28.12</v>
      </c>
      <c r="E29" s="428">
        <v>21.59</v>
      </c>
      <c r="F29" s="428">
        <v>24.29</v>
      </c>
      <c r="G29" s="428">
        <v>27.43</v>
      </c>
      <c r="H29" s="428">
        <v>18.3</v>
      </c>
      <c r="I29" s="428">
        <v>31.299999999999997</v>
      </c>
      <c r="J29" s="428">
        <v>8.6</v>
      </c>
      <c r="K29" s="429">
        <v>22</v>
      </c>
      <c r="L29" s="283">
        <v>211.32000000000002</v>
      </c>
      <c r="M29" s="283">
        <v>21.132000000000001</v>
      </c>
    </row>
    <row r="30" spans="1:13" ht="15.75" thickBot="1" x14ac:dyDescent="0.3">
      <c r="A30" s="196" t="s">
        <v>29</v>
      </c>
      <c r="B30" s="428">
        <v>0</v>
      </c>
      <c r="C30" s="428">
        <v>0</v>
      </c>
      <c r="D30" s="428">
        <v>0</v>
      </c>
      <c r="E30" s="428">
        <v>0</v>
      </c>
      <c r="F30" s="428">
        <v>51</v>
      </c>
      <c r="G30" s="428">
        <v>0</v>
      </c>
      <c r="H30" s="428">
        <v>0</v>
      </c>
      <c r="I30" s="428">
        <v>32</v>
      </c>
      <c r="J30" s="428">
        <v>0</v>
      </c>
      <c r="K30" s="429">
        <v>0</v>
      </c>
      <c r="L30" s="283">
        <v>83</v>
      </c>
      <c r="M30" s="283">
        <v>8.3000000000000007</v>
      </c>
    </row>
    <row r="31" spans="1:13" ht="15.75" thickBot="1" x14ac:dyDescent="0.3">
      <c r="A31" s="196" t="s">
        <v>42</v>
      </c>
      <c r="B31" s="428">
        <v>44.5</v>
      </c>
      <c r="C31" s="428">
        <v>16</v>
      </c>
      <c r="D31" s="428">
        <v>162</v>
      </c>
      <c r="E31" s="428">
        <v>40</v>
      </c>
      <c r="F31" s="428">
        <v>99.32</v>
      </c>
      <c r="G31" s="428">
        <v>68.5</v>
      </c>
      <c r="H31" s="428">
        <v>0</v>
      </c>
      <c r="I31" s="428">
        <v>45.3</v>
      </c>
      <c r="J31" s="428">
        <v>30.3</v>
      </c>
      <c r="K31" s="429">
        <v>16</v>
      </c>
      <c r="L31" s="283">
        <v>521.92000000000007</v>
      </c>
      <c r="M31" s="283">
        <v>52.192000000000007</v>
      </c>
    </row>
    <row r="32" spans="1:13" ht="15.75" thickBot="1" x14ac:dyDescent="0.3">
      <c r="A32" s="196" t="s">
        <v>184</v>
      </c>
      <c r="B32" s="428">
        <v>0</v>
      </c>
      <c r="C32" s="428">
        <v>0</v>
      </c>
      <c r="D32" s="428">
        <v>0</v>
      </c>
      <c r="E32" s="428">
        <v>0</v>
      </c>
      <c r="F32" s="428">
        <v>0</v>
      </c>
      <c r="G32" s="428">
        <v>0</v>
      </c>
      <c r="H32" s="428">
        <v>0</v>
      </c>
      <c r="I32" s="428">
        <v>0</v>
      </c>
      <c r="J32" s="428">
        <v>0</v>
      </c>
      <c r="K32" s="429">
        <v>0</v>
      </c>
      <c r="L32" s="283">
        <v>0</v>
      </c>
      <c r="M32" s="283">
        <v>0</v>
      </c>
    </row>
    <row r="33" spans="1:45" ht="15.75" thickBot="1" x14ac:dyDescent="0.3">
      <c r="A33" s="196" t="s">
        <v>35</v>
      </c>
      <c r="B33" s="428">
        <v>0</v>
      </c>
      <c r="C33" s="428">
        <v>0</v>
      </c>
      <c r="D33" s="428">
        <v>0</v>
      </c>
      <c r="E33" s="428">
        <v>0</v>
      </c>
      <c r="F33" s="428">
        <v>0</v>
      </c>
      <c r="G33" s="428">
        <v>0</v>
      </c>
      <c r="H33" s="428">
        <v>0</v>
      </c>
      <c r="I33" s="428">
        <v>0</v>
      </c>
      <c r="J33" s="428">
        <v>0</v>
      </c>
      <c r="K33" s="429">
        <v>0</v>
      </c>
      <c r="L33" s="283">
        <v>0</v>
      </c>
      <c r="M33" s="283">
        <v>0</v>
      </c>
    </row>
    <row r="34" spans="1:45" ht="15.75" thickBot="1" x14ac:dyDescent="0.3">
      <c r="A34" s="196" t="s">
        <v>114</v>
      </c>
      <c r="B34" s="428">
        <v>0</v>
      </c>
      <c r="C34" s="428">
        <v>0</v>
      </c>
      <c r="D34" s="428">
        <v>50</v>
      </c>
      <c r="E34" s="428">
        <v>0</v>
      </c>
      <c r="F34" s="428">
        <v>0</v>
      </c>
      <c r="G34" s="428">
        <v>0</v>
      </c>
      <c r="H34" s="428">
        <v>0</v>
      </c>
      <c r="I34" s="428">
        <v>50</v>
      </c>
      <c r="J34" s="428">
        <v>0</v>
      </c>
      <c r="K34" s="429">
        <v>0</v>
      </c>
      <c r="L34" s="283">
        <v>100</v>
      </c>
      <c r="M34" s="283">
        <v>10</v>
      </c>
    </row>
    <row r="35" spans="1:45" ht="15.75" thickBot="1" x14ac:dyDescent="0.3">
      <c r="A35" s="196" t="s">
        <v>139</v>
      </c>
      <c r="B35" s="428">
        <v>0</v>
      </c>
      <c r="C35" s="428">
        <v>50</v>
      </c>
      <c r="D35" s="428">
        <v>0</v>
      </c>
      <c r="E35" s="428">
        <v>48</v>
      </c>
      <c r="F35" s="428">
        <v>50</v>
      </c>
      <c r="G35" s="428">
        <v>0</v>
      </c>
      <c r="H35" s="428">
        <v>50</v>
      </c>
      <c r="I35" s="428">
        <v>0</v>
      </c>
      <c r="J35" s="428">
        <v>18</v>
      </c>
      <c r="K35" s="429">
        <v>48</v>
      </c>
      <c r="L35" s="283">
        <v>264</v>
      </c>
      <c r="M35" s="283">
        <v>26.4</v>
      </c>
    </row>
    <row r="36" spans="1:45" ht="15.75" thickBot="1" x14ac:dyDescent="0.3">
      <c r="A36" s="196" t="s">
        <v>186</v>
      </c>
      <c r="B36" s="428">
        <v>0</v>
      </c>
      <c r="C36" s="428">
        <v>0</v>
      </c>
      <c r="D36" s="428">
        <v>0</v>
      </c>
      <c r="E36" s="428">
        <v>0</v>
      </c>
      <c r="F36" s="428">
        <v>0</v>
      </c>
      <c r="G36" s="428">
        <v>0</v>
      </c>
      <c r="H36" s="428">
        <v>0</v>
      </c>
      <c r="I36" s="428">
        <v>0</v>
      </c>
      <c r="J36" s="428">
        <v>0</v>
      </c>
      <c r="K36" s="429">
        <v>0</v>
      </c>
      <c r="L36" s="283">
        <v>0</v>
      </c>
      <c r="M36" s="283">
        <v>0</v>
      </c>
    </row>
    <row r="37" spans="1:45" ht="15.75" thickBot="1" x14ac:dyDescent="0.3">
      <c r="A37" s="196" t="s">
        <v>44</v>
      </c>
      <c r="B37" s="428">
        <v>1</v>
      </c>
      <c r="C37" s="428">
        <v>0</v>
      </c>
      <c r="D37" s="428">
        <v>5.6</v>
      </c>
      <c r="E37" s="428">
        <v>0</v>
      </c>
      <c r="F37" s="428">
        <v>1</v>
      </c>
      <c r="G37" s="428">
        <v>0</v>
      </c>
      <c r="H37" s="428">
        <v>0</v>
      </c>
      <c r="I37" s="428">
        <v>1</v>
      </c>
      <c r="J37" s="428">
        <v>1</v>
      </c>
      <c r="K37" s="429">
        <v>3</v>
      </c>
      <c r="L37" s="283">
        <v>12.6</v>
      </c>
      <c r="M37" s="283">
        <v>1.26</v>
      </c>
    </row>
    <row r="38" spans="1:45" s="25" customFormat="1" ht="15.75" thickBot="1" x14ac:dyDescent="0.3">
      <c r="A38" s="196" t="s">
        <v>20</v>
      </c>
      <c r="B38" s="428">
        <v>11</v>
      </c>
      <c r="C38" s="428">
        <v>9</v>
      </c>
      <c r="D38" s="428">
        <v>22.1</v>
      </c>
      <c r="E38" s="428">
        <v>9.9</v>
      </c>
      <c r="F38" s="428">
        <v>12.33</v>
      </c>
      <c r="G38" s="428">
        <v>13.1</v>
      </c>
      <c r="H38" s="428">
        <v>15.9</v>
      </c>
      <c r="I38" s="428">
        <v>9.01</v>
      </c>
      <c r="J38" s="428">
        <v>11</v>
      </c>
      <c r="K38" s="429">
        <v>16.2</v>
      </c>
      <c r="L38" s="283">
        <v>129.54</v>
      </c>
      <c r="M38" s="283">
        <v>12.953999999999999</v>
      </c>
      <c r="N38" s="102"/>
      <c r="O38" s="102"/>
      <c r="P38" s="102"/>
      <c r="Q38" s="102"/>
      <c r="R38" s="102"/>
      <c r="S38"/>
      <c r="T38"/>
      <c r="U38"/>
      <c r="V38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</row>
    <row r="39" spans="1:45" s="25" customFormat="1" ht="15.75" thickBot="1" x14ac:dyDescent="0.3">
      <c r="A39" s="196" t="s">
        <v>34</v>
      </c>
      <c r="B39" s="428">
        <v>18.7</v>
      </c>
      <c r="C39" s="428">
        <v>5.5</v>
      </c>
      <c r="D39" s="428">
        <v>3.5</v>
      </c>
      <c r="E39" s="428">
        <v>10.33</v>
      </c>
      <c r="F39" s="428">
        <v>10.35</v>
      </c>
      <c r="G39" s="428">
        <v>15.3</v>
      </c>
      <c r="H39" s="428">
        <v>3</v>
      </c>
      <c r="I39" s="428">
        <v>11.2</v>
      </c>
      <c r="J39" s="428">
        <v>6.77</v>
      </c>
      <c r="K39" s="429">
        <v>13.379999999999999</v>
      </c>
      <c r="L39" s="283">
        <v>98.03</v>
      </c>
      <c r="M39" s="283">
        <v>9.8030000000000008</v>
      </c>
      <c r="N39" s="102"/>
      <c r="O39" s="102"/>
      <c r="P39" s="102"/>
      <c r="Q39" s="102"/>
      <c r="R39" s="102"/>
      <c r="S39"/>
      <c r="T39"/>
      <c r="U39"/>
      <c r="V39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</row>
    <row r="40" spans="1:45" ht="15.75" thickBot="1" x14ac:dyDescent="0.3">
      <c r="A40" s="196" t="s">
        <v>48</v>
      </c>
      <c r="B40" s="428">
        <v>0</v>
      </c>
      <c r="C40" s="428">
        <v>0</v>
      </c>
      <c r="D40" s="428">
        <v>0</v>
      </c>
      <c r="E40" s="428">
        <v>100</v>
      </c>
      <c r="F40" s="428">
        <v>0</v>
      </c>
      <c r="G40" s="428">
        <v>100</v>
      </c>
      <c r="H40" s="428">
        <v>0</v>
      </c>
      <c r="I40" s="428">
        <v>100</v>
      </c>
      <c r="J40" s="428">
        <v>0</v>
      </c>
      <c r="K40" s="429">
        <v>100</v>
      </c>
      <c r="L40" s="283">
        <v>400</v>
      </c>
      <c r="M40" s="283">
        <v>40</v>
      </c>
    </row>
    <row r="41" spans="1:45" ht="15.75" thickBot="1" x14ac:dyDescent="0.3">
      <c r="A41" s="196" t="s">
        <v>86</v>
      </c>
      <c r="B41" s="428">
        <v>0</v>
      </c>
      <c r="C41" s="428">
        <v>36</v>
      </c>
      <c r="D41" s="428">
        <v>0</v>
      </c>
      <c r="E41" s="428">
        <v>0</v>
      </c>
      <c r="F41" s="428">
        <v>36</v>
      </c>
      <c r="G41" s="428">
        <v>0</v>
      </c>
      <c r="H41" s="428">
        <v>36</v>
      </c>
      <c r="I41" s="428">
        <v>0</v>
      </c>
      <c r="J41" s="428">
        <v>0</v>
      </c>
      <c r="K41" s="429">
        <v>0</v>
      </c>
      <c r="L41" s="283">
        <v>108</v>
      </c>
      <c r="M41" s="283">
        <v>10.8</v>
      </c>
    </row>
    <row r="42" spans="1:45" ht="15.75" thickBot="1" x14ac:dyDescent="0.3">
      <c r="A42" s="94" t="s">
        <v>323</v>
      </c>
      <c r="B42" s="428">
        <v>0</v>
      </c>
      <c r="C42" s="428">
        <v>0</v>
      </c>
      <c r="D42" s="428">
        <v>0</v>
      </c>
      <c r="E42" s="428">
        <v>0</v>
      </c>
      <c r="F42" s="428">
        <v>0</v>
      </c>
      <c r="G42" s="428">
        <v>0</v>
      </c>
      <c r="H42" s="428">
        <v>0</v>
      </c>
      <c r="I42" s="428">
        <v>0</v>
      </c>
      <c r="J42" s="428">
        <v>0</v>
      </c>
      <c r="K42" s="429">
        <v>0</v>
      </c>
      <c r="L42" s="283">
        <v>0</v>
      </c>
      <c r="M42" s="283">
        <v>0</v>
      </c>
    </row>
    <row r="43" spans="1:45" ht="15.75" thickBot="1" x14ac:dyDescent="0.3">
      <c r="A43" s="196" t="s">
        <v>140</v>
      </c>
      <c r="B43" s="428">
        <v>0</v>
      </c>
      <c r="C43" s="428">
        <v>5</v>
      </c>
      <c r="D43" s="428">
        <v>0</v>
      </c>
      <c r="E43" s="428">
        <v>0</v>
      </c>
      <c r="F43" s="428">
        <v>5</v>
      </c>
      <c r="G43" s="428">
        <v>0</v>
      </c>
      <c r="H43" s="428">
        <v>5</v>
      </c>
      <c r="I43" s="428">
        <v>0</v>
      </c>
      <c r="J43" s="428">
        <v>0</v>
      </c>
      <c r="K43" s="429">
        <v>5</v>
      </c>
      <c r="L43" s="283">
        <v>20</v>
      </c>
      <c r="M43" s="283">
        <v>2</v>
      </c>
    </row>
    <row r="44" spans="1:45" ht="15.75" thickBot="1" x14ac:dyDescent="0.3">
      <c r="A44" s="196" t="s">
        <v>430</v>
      </c>
      <c r="B44" s="428">
        <v>0</v>
      </c>
      <c r="C44" s="428">
        <v>0</v>
      </c>
      <c r="D44" s="428">
        <v>0</v>
      </c>
      <c r="E44" s="428">
        <v>0</v>
      </c>
      <c r="F44" s="428">
        <v>0</v>
      </c>
      <c r="G44" s="428">
        <v>0</v>
      </c>
      <c r="H44" s="428">
        <v>0</v>
      </c>
      <c r="I44" s="428">
        <v>0</v>
      </c>
      <c r="J44" s="428">
        <v>0</v>
      </c>
      <c r="K44" s="429">
        <v>0</v>
      </c>
      <c r="L44" s="283">
        <v>0</v>
      </c>
      <c r="M44" s="283">
        <v>0</v>
      </c>
    </row>
    <row r="45" spans="1:45" ht="15.75" thickBot="1" x14ac:dyDescent="0.3">
      <c r="A45" s="196" t="s">
        <v>27</v>
      </c>
      <c r="B45" s="428">
        <v>125</v>
      </c>
      <c r="C45" s="428">
        <v>0</v>
      </c>
      <c r="D45" s="428">
        <v>125</v>
      </c>
      <c r="E45" s="428">
        <v>0</v>
      </c>
      <c r="F45" s="428">
        <v>125</v>
      </c>
      <c r="G45" s="428">
        <v>0</v>
      </c>
      <c r="H45" s="428">
        <v>125</v>
      </c>
      <c r="I45" s="428">
        <v>0</v>
      </c>
      <c r="J45" s="428">
        <v>125</v>
      </c>
      <c r="K45" s="429">
        <v>0</v>
      </c>
      <c r="L45" s="283">
        <v>625</v>
      </c>
      <c r="M45" s="283">
        <v>62.5</v>
      </c>
    </row>
    <row r="46" spans="1:45" ht="15.75" thickBot="1" x14ac:dyDescent="0.3">
      <c r="A46" s="196" t="s">
        <v>382</v>
      </c>
      <c r="B46" s="428">
        <v>0</v>
      </c>
      <c r="C46" s="428">
        <v>125</v>
      </c>
      <c r="D46" s="428">
        <v>0</v>
      </c>
      <c r="E46" s="428">
        <v>0</v>
      </c>
      <c r="F46" s="428">
        <v>0</v>
      </c>
      <c r="G46" s="428">
        <v>0</v>
      </c>
      <c r="H46" s="428">
        <v>0</v>
      </c>
      <c r="I46" s="428">
        <v>0</v>
      </c>
      <c r="J46" s="428">
        <v>0</v>
      </c>
      <c r="K46" s="429">
        <v>0</v>
      </c>
      <c r="L46" s="283">
        <v>125</v>
      </c>
      <c r="M46" s="283">
        <v>12.5</v>
      </c>
    </row>
    <row r="47" spans="1:45" ht="15.75" thickBot="1" x14ac:dyDescent="0.3">
      <c r="A47" s="196" t="s">
        <v>141</v>
      </c>
      <c r="B47" s="428">
        <v>0</v>
      </c>
      <c r="C47" s="428">
        <v>0</v>
      </c>
      <c r="D47" s="428">
        <v>18</v>
      </c>
      <c r="E47" s="428">
        <v>0</v>
      </c>
      <c r="F47" s="428">
        <v>0</v>
      </c>
      <c r="G47" s="428">
        <v>0</v>
      </c>
      <c r="H47" s="428">
        <v>0</v>
      </c>
      <c r="I47" s="428">
        <v>0</v>
      </c>
      <c r="J47" s="428">
        <v>0</v>
      </c>
      <c r="K47" s="429">
        <v>18</v>
      </c>
      <c r="L47" s="283">
        <v>36</v>
      </c>
      <c r="M47" s="283">
        <v>3.6</v>
      </c>
    </row>
    <row r="48" spans="1:45" ht="15.75" thickBot="1" x14ac:dyDescent="0.3">
      <c r="A48" s="196" t="s">
        <v>142</v>
      </c>
      <c r="B48" s="428">
        <v>15</v>
      </c>
      <c r="C48" s="428">
        <v>0</v>
      </c>
      <c r="D48" s="428">
        <v>0</v>
      </c>
      <c r="E48" s="428">
        <v>0</v>
      </c>
      <c r="F48" s="428">
        <v>0</v>
      </c>
      <c r="G48" s="428">
        <v>15</v>
      </c>
      <c r="H48" s="428">
        <v>0</v>
      </c>
      <c r="I48" s="428">
        <v>15</v>
      </c>
      <c r="J48" s="428">
        <v>0</v>
      </c>
      <c r="K48" s="429">
        <v>0</v>
      </c>
      <c r="L48" s="283">
        <v>45</v>
      </c>
      <c r="M48" s="283">
        <v>4.5</v>
      </c>
    </row>
    <row r="49" spans="1:13" ht="15.75" thickBot="1" x14ac:dyDescent="0.3">
      <c r="A49" s="196" t="s">
        <v>202</v>
      </c>
      <c r="B49" s="428">
        <v>0</v>
      </c>
      <c r="C49" s="428">
        <v>0</v>
      </c>
      <c r="D49" s="428">
        <v>0</v>
      </c>
      <c r="E49" s="428">
        <v>20</v>
      </c>
      <c r="F49" s="428">
        <v>0</v>
      </c>
      <c r="G49" s="428">
        <v>0</v>
      </c>
      <c r="H49" s="428">
        <v>20</v>
      </c>
      <c r="I49" s="428">
        <v>20</v>
      </c>
      <c r="J49" s="428">
        <v>0</v>
      </c>
      <c r="K49" s="429">
        <v>0</v>
      </c>
      <c r="L49" s="283">
        <v>60</v>
      </c>
      <c r="M49" s="283">
        <v>6</v>
      </c>
    </row>
    <row r="50" spans="1:13" ht="15.75" thickBot="1" x14ac:dyDescent="0.3">
      <c r="A50" s="196" t="s">
        <v>301</v>
      </c>
      <c r="B50" s="428">
        <v>0</v>
      </c>
      <c r="C50" s="428">
        <v>0</v>
      </c>
      <c r="D50" s="428">
        <v>2.7</v>
      </c>
      <c r="E50" s="428">
        <v>0</v>
      </c>
      <c r="F50" s="428">
        <v>0</v>
      </c>
      <c r="G50" s="428">
        <v>0</v>
      </c>
      <c r="H50" s="428">
        <v>0</v>
      </c>
      <c r="I50" s="428">
        <v>2.7</v>
      </c>
      <c r="J50" s="428">
        <v>0</v>
      </c>
      <c r="K50" s="429">
        <v>0</v>
      </c>
      <c r="L50" s="283">
        <v>5.4</v>
      </c>
      <c r="M50" s="283">
        <v>0.54</v>
      </c>
    </row>
    <row r="51" spans="1:13" ht="15.75" thickBot="1" x14ac:dyDescent="0.3">
      <c r="A51" s="196" t="s">
        <v>16</v>
      </c>
      <c r="B51" s="428">
        <v>100</v>
      </c>
      <c r="C51" s="428">
        <v>326.89999999999998</v>
      </c>
      <c r="D51" s="428">
        <v>148</v>
      </c>
      <c r="E51" s="428">
        <v>288</v>
      </c>
      <c r="F51" s="428">
        <v>178</v>
      </c>
      <c r="G51" s="428">
        <v>152.5</v>
      </c>
      <c r="H51" s="428">
        <v>288</v>
      </c>
      <c r="I51" s="428">
        <v>151.11000000000001</v>
      </c>
      <c r="J51" s="428">
        <v>218.9</v>
      </c>
      <c r="K51" s="429">
        <v>328</v>
      </c>
      <c r="L51" s="283">
        <v>2179.4100000000003</v>
      </c>
      <c r="M51" s="283">
        <v>217.94100000000003</v>
      </c>
    </row>
    <row r="52" spans="1:13" ht="15.75" thickBot="1" x14ac:dyDescent="0.3">
      <c r="A52" s="196" t="s">
        <v>54</v>
      </c>
      <c r="B52" s="428">
        <v>0</v>
      </c>
      <c r="C52" s="428">
        <v>0</v>
      </c>
      <c r="D52" s="428">
        <v>0</v>
      </c>
      <c r="E52" s="428">
        <v>0</v>
      </c>
      <c r="F52" s="428">
        <v>110</v>
      </c>
      <c r="G52" s="428">
        <v>0</v>
      </c>
      <c r="H52" s="428">
        <v>0</v>
      </c>
      <c r="I52" s="428">
        <v>0</v>
      </c>
      <c r="J52" s="428">
        <v>110</v>
      </c>
      <c r="K52" s="429">
        <v>0</v>
      </c>
      <c r="L52" s="283">
        <v>220</v>
      </c>
      <c r="M52" s="283">
        <v>22</v>
      </c>
    </row>
    <row r="53" spans="1:13" ht="15.75" thickBot="1" x14ac:dyDescent="0.3">
      <c r="A53" s="196" t="s">
        <v>72</v>
      </c>
      <c r="B53" s="428">
        <v>0</v>
      </c>
      <c r="C53" s="428">
        <v>0</v>
      </c>
      <c r="D53" s="428">
        <v>110</v>
      </c>
      <c r="E53" s="428">
        <v>0</v>
      </c>
      <c r="F53" s="428">
        <v>0</v>
      </c>
      <c r="G53" s="428">
        <v>110</v>
      </c>
      <c r="H53" s="428">
        <v>0</v>
      </c>
      <c r="I53" s="428">
        <v>0</v>
      </c>
      <c r="J53" s="428">
        <v>0</v>
      </c>
      <c r="K53" s="429">
        <v>0</v>
      </c>
      <c r="L53" s="283">
        <v>220</v>
      </c>
      <c r="M53" s="283">
        <v>22</v>
      </c>
    </row>
    <row r="54" spans="1:13" ht="15.75" thickBot="1" x14ac:dyDescent="0.3">
      <c r="A54" s="196" t="s">
        <v>82</v>
      </c>
      <c r="B54" s="428">
        <v>110</v>
      </c>
      <c r="C54" s="428">
        <v>0</v>
      </c>
      <c r="D54" s="428">
        <v>0</v>
      </c>
      <c r="E54" s="428">
        <v>0</v>
      </c>
      <c r="F54" s="428">
        <v>0</v>
      </c>
      <c r="G54" s="428">
        <v>0</v>
      </c>
      <c r="H54" s="428">
        <v>0</v>
      </c>
      <c r="I54" s="428">
        <v>110</v>
      </c>
      <c r="J54" s="428">
        <v>0</v>
      </c>
      <c r="K54" s="429">
        <v>0</v>
      </c>
      <c r="L54" s="283">
        <v>220</v>
      </c>
      <c r="M54" s="283">
        <v>22</v>
      </c>
    </row>
    <row r="55" spans="1:13" ht="15.75" thickBot="1" x14ac:dyDescent="0.3">
      <c r="A55" s="196" t="s">
        <v>98</v>
      </c>
      <c r="B55" s="428">
        <v>0</v>
      </c>
      <c r="C55" s="428">
        <v>20</v>
      </c>
      <c r="D55" s="428">
        <v>0</v>
      </c>
      <c r="E55" s="428">
        <v>0</v>
      </c>
      <c r="F55" s="428">
        <v>0</v>
      </c>
      <c r="G55" s="428">
        <v>0</v>
      </c>
      <c r="H55" s="428">
        <v>0</v>
      </c>
      <c r="I55" s="428">
        <v>0</v>
      </c>
      <c r="J55" s="428">
        <v>20</v>
      </c>
      <c r="K55" s="429">
        <v>0</v>
      </c>
      <c r="L55" s="283">
        <v>40</v>
      </c>
      <c r="M55" s="283">
        <v>4</v>
      </c>
    </row>
    <row r="56" spans="1:13" ht="15.75" thickBot="1" x14ac:dyDescent="0.3">
      <c r="A56" s="196" t="s">
        <v>36</v>
      </c>
      <c r="B56" s="428">
        <v>0</v>
      </c>
      <c r="C56" s="428">
        <v>20.28</v>
      </c>
      <c r="D56" s="428">
        <v>6</v>
      </c>
      <c r="E56" s="428">
        <v>8.9</v>
      </c>
      <c r="F56" s="428">
        <v>6</v>
      </c>
      <c r="G56" s="428">
        <v>0</v>
      </c>
      <c r="H56" s="428">
        <v>8.9</v>
      </c>
      <c r="I56" s="428">
        <v>5</v>
      </c>
      <c r="J56" s="428">
        <v>14.28</v>
      </c>
      <c r="K56" s="429">
        <v>16.29</v>
      </c>
      <c r="L56" s="283">
        <v>85.65</v>
      </c>
      <c r="M56" s="283">
        <v>8.5650000000000013</v>
      </c>
    </row>
    <row r="57" spans="1:13" ht="15.75" thickBot="1" x14ac:dyDescent="0.3">
      <c r="A57" s="196" t="s">
        <v>73</v>
      </c>
      <c r="B57" s="428">
        <v>0</v>
      </c>
      <c r="C57" s="428">
        <v>107.14</v>
      </c>
      <c r="D57" s="428">
        <v>0</v>
      </c>
      <c r="E57" s="428">
        <v>97.5</v>
      </c>
      <c r="F57" s="428">
        <v>0</v>
      </c>
      <c r="G57" s="428">
        <v>0</v>
      </c>
      <c r="H57" s="428">
        <v>97.5</v>
      </c>
      <c r="I57" s="428">
        <v>0</v>
      </c>
      <c r="J57" s="428">
        <v>107.14</v>
      </c>
      <c r="K57" s="429">
        <v>0</v>
      </c>
      <c r="L57" s="283">
        <v>409.28</v>
      </c>
      <c r="M57" s="283">
        <v>40.927999999999997</v>
      </c>
    </row>
    <row r="58" spans="1:13" ht="15.75" thickBot="1" x14ac:dyDescent="0.3">
      <c r="A58" s="196" t="s">
        <v>37</v>
      </c>
      <c r="B58" s="428">
        <v>0</v>
      </c>
      <c r="C58" s="428">
        <v>0</v>
      </c>
      <c r="D58" s="428">
        <v>0</v>
      </c>
      <c r="E58" s="428">
        <v>41.78</v>
      </c>
      <c r="F58" s="428">
        <v>0</v>
      </c>
      <c r="G58" s="428">
        <v>0</v>
      </c>
      <c r="H58" s="428">
        <v>0</v>
      </c>
      <c r="I58" s="428">
        <v>52</v>
      </c>
      <c r="J58" s="428">
        <v>0</v>
      </c>
      <c r="K58" s="429">
        <v>0</v>
      </c>
      <c r="L58" s="283">
        <v>93.78</v>
      </c>
      <c r="M58" s="283">
        <v>9.3780000000000001</v>
      </c>
    </row>
    <row r="59" spans="1:13" ht="15.75" thickBot="1" x14ac:dyDescent="0.3">
      <c r="A59" s="196" t="s">
        <v>143</v>
      </c>
      <c r="B59" s="428">
        <v>48</v>
      </c>
      <c r="C59" s="428">
        <v>17.100000000000001</v>
      </c>
      <c r="D59" s="428">
        <v>28</v>
      </c>
      <c r="E59" s="428">
        <v>0</v>
      </c>
      <c r="F59" s="428">
        <v>45.93</v>
      </c>
      <c r="G59" s="428">
        <v>60.1</v>
      </c>
      <c r="H59" s="428">
        <v>58</v>
      </c>
      <c r="I59" s="428">
        <v>0</v>
      </c>
      <c r="J59" s="428">
        <v>0</v>
      </c>
      <c r="K59" s="429">
        <v>0</v>
      </c>
      <c r="L59" s="283">
        <v>257.13</v>
      </c>
      <c r="M59" s="283">
        <v>25.713000000000001</v>
      </c>
    </row>
    <row r="60" spans="1:13" ht="15.75" thickBot="1" x14ac:dyDescent="0.3">
      <c r="A60" s="196" t="s">
        <v>81</v>
      </c>
      <c r="B60" s="428">
        <v>49.660000000000004</v>
      </c>
      <c r="C60" s="428">
        <v>52</v>
      </c>
      <c r="D60" s="428">
        <v>14.7</v>
      </c>
      <c r="E60" s="428">
        <v>0</v>
      </c>
      <c r="F60" s="428">
        <v>82.7</v>
      </c>
      <c r="G60" s="428">
        <v>55</v>
      </c>
      <c r="H60" s="428">
        <v>14.67</v>
      </c>
      <c r="I60" s="428">
        <v>39.42</v>
      </c>
      <c r="J60" s="428">
        <v>14.67</v>
      </c>
      <c r="K60" s="429">
        <v>0</v>
      </c>
      <c r="L60" s="283">
        <v>322.82000000000005</v>
      </c>
      <c r="M60" s="283">
        <v>32.282000000000004</v>
      </c>
    </row>
    <row r="61" spans="1:13" ht="15.75" thickBot="1" x14ac:dyDescent="0.3">
      <c r="A61" s="196" t="s">
        <v>309</v>
      </c>
      <c r="B61" s="428">
        <v>0</v>
      </c>
      <c r="C61" s="428">
        <v>0</v>
      </c>
      <c r="D61" s="428">
        <v>0</v>
      </c>
      <c r="E61" s="428">
        <v>0</v>
      </c>
      <c r="F61" s="428">
        <v>0</v>
      </c>
      <c r="G61" s="428">
        <v>0</v>
      </c>
      <c r="H61" s="428">
        <v>0</v>
      </c>
      <c r="I61" s="428">
        <v>0</v>
      </c>
      <c r="J61" s="428">
        <v>0</v>
      </c>
      <c r="K61" s="429">
        <v>0</v>
      </c>
      <c r="L61" s="283">
        <v>0</v>
      </c>
      <c r="M61" s="283">
        <v>0</v>
      </c>
    </row>
    <row r="62" spans="1:13" ht="15.75" thickBot="1" x14ac:dyDescent="0.3">
      <c r="A62" s="196" t="s">
        <v>337</v>
      </c>
      <c r="B62" s="428">
        <v>0</v>
      </c>
      <c r="C62" s="428">
        <v>0</v>
      </c>
      <c r="D62" s="428">
        <v>0</v>
      </c>
      <c r="E62" s="428">
        <v>0</v>
      </c>
      <c r="F62" s="428">
        <v>0</v>
      </c>
      <c r="G62" s="428">
        <v>0</v>
      </c>
      <c r="H62" s="428">
        <v>0</v>
      </c>
      <c r="I62" s="428">
        <v>0</v>
      </c>
      <c r="J62" s="428">
        <v>0</v>
      </c>
      <c r="K62" s="429">
        <v>64</v>
      </c>
      <c r="L62" s="283">
        <v>64</v>
      </c>
      <c r="M62" s="283">
        <v>6.4</v>
      </c>
    </row>
    <row r="63" spans="1:13" ht="15.75" thickBot="1" x14ac:dyDescent="0.3">
      <c r="A63" s="196" t="s">
        <v>66</v>
      </c>
      <c r="B63" s="428">
        <v>0</v>
      </c>
      <c r="C63" s="428">
        <v>7</v>
      </c>
      <c r="D63" s="428">
        <v>0</v>
      </c>
      <c r="E63" s="428">
        <v>7</v>
      </c>
      <c r="F63" s="428">
        <v>0</v>
      </c>
      <c r="G63" s="428">
        <v>7</v>
      </c>
      <c r="H63" s="428">
        <v>0</v>
      </c>
      <c r="I63" s="428">
        <v>7</v>
      </c>
      <c r="J63" s="428">
        <v>0</v>
      </c>
      <c r="K63" s="429">
        <v>24.7</v>
      </c>
      <c r="L63" s="283">
        <v>52.7</v>
      </c>
      <c r="M63" s="283">
        <v>5.2700000000000005</v>
      </c>
    </row>
    <row r="64" spans="1:13" ht="30.75" thickBot="1" x14ac:dyDescent="0.3">
      <c r="A64" s="189" t="s">
        <v>427</v>
      </c>
      <c r="B64" s="428">
        <v>0</v>
      </c>
      <c r="C64" s="428">
        <v>0</v>
      </c>
      <c r="D64" s="428">
        <v>0</v>
      </c>
      <c r="E64" s="428">
        <v>0</v>
      </c>
      <c r="F64" s="428">
        <v>0</v>
      </c>
      <c r="G64" s="428">
        <v>0</v>
      </c>
      <c r="H64" s="428">
        <v>0</v>
      </c>
      <c r="I64" s="428">
        <v>0</v>
      </c>
      <c r="J64" s="428">
        <v>1</v>
      </c>
      <c r="K64" s="429">
        <v>0</v>
      </c>
      <c r="L64" s="283">
        <v>1</v>
      </c>
      <c r="M64" s="283">
        <v>0.1</v>
      </c>
    </row>
    <row r="65" spans="1:45" ht="15.75" thickBot="1" x14ac:dyDescent="0.3">
      <c r="A65" s="196" t="s">
        <v>22</v>
      </c>
      <c r="B65" s="428">
        <v>0</v>
      </c>
      <c r="C65" s="428">
        <v>0</v>
      </c>
      <c r="D65" s="428">
        <v>0</v>
      </c>
      <c r="E65" s="428">
        <v>1.5</v>
      </c>
      <c r="F65" s="428">
        <v>0</v>
      </c>
      <c r="G65" s="428">
        <v>0</v>
      </c>
      <c r="H65" s="428">
        <v>1.5</v>
      </c>
      <c r="I65" s="428">
        <v>0</v>
      </c>
      <c r="J65" s="428">
        <v>0</v>
      </c>
      <c r="K65" s="429">
        <v>1.5</v>
      </c>
      <c r="L65" s="283">
        <v>4.5</v>
      </c>
      <c r="M65" s="283">
        <v>0.45</v>
      </c>
    </row>
    <row r="66" spans="1:45" ht="15.75" thickBot="1" x14ac:dyDescent="0.3">
      <c r="A66" s="196" t="s">
        <v>64</v>
      </c>
      <c r="B66" s="428">
        <v>0</v>
      </c>
      <c r="C66" s="428">
        <v>1.5</v>
      </c>
      <c r="D66" s="428">
        <v>0</v>
      </c>
      <c r="E66" s="428">
        <v>0</v>
      </c>
      <c r="F66" s="428">
        <v>1.5</v>
      </c>
      <c r="G66" s="428">
        <v>0</v>
      </c>
      <c r="H66" s="428">
        <v>0</v>
      </c>
      <c r="I66" s="428">
        <v>0</v>
      </c>
      <c r="J66" s="428">
        <v>1.5</v>
      </c>
      <c r="K66" s="429">
        <v>0</v>
      </c>
      <c r="L66" s="283">
        <v>4.5</v>
      </c>
      <c r="M66" s="283">
        <v>0.45</v>
      </c>
    </row>
    <row r="67" spans="1:45" ht="15.75" thickBot="1" x14ac:dyDescent="0.3">
      <c r="A67" s="196" t="s">
        <v>383</v>
      </c>
      <c r="B67" s="428">
        <v>0</v>
      </c>
      <c r="C67" s="428">
        <v>0</v>
      </c>
      <c r="D67" s="428">
        <v>0</v>
      </c>
      <c r="E67" s="428">
        <v>0</v>
      </c>
      <c r="F67" s="428">
        <v>0</v>
      </c>
      <c r="G67" s="428">
        <v>0</v>
      </c>
      <c r="H67" s="428">
        <v>0</v>
      </c>
      <c r="I67" s="428">
        <v>0</v>
      </c>
      <c r="J67" s="428">
        <v>0</v>
      </c>
      <c r="K67" s="429">
        <v>0</v>
      </c>
      <c r="L67" s="283">
        <v>0</v>
      </c>
      <c r="M67" s="283">
        <v>0</v>
      </c>
    </row>
    <row r="68" spans="1:45" ht="15.75" thickBot="1" x14ac:dyDescent="0.3">
      <c r="A68" s="196" t="s">
        <v>319</v>
      </c>
      <c r="B68" s="428">
        <v>0</v>
      </c>
      <c r="C68" s="428">
        <v>0</v>
      </c>
      <c r="D68" s="428">
        <v>0</v>
      </c>
      <c r="E68" s="428">
        <v>0</v>
      </c>
      <c r="F68" s="428">
        <v>10</v>
      </c>
      <c r="G68" s="428">
        <v>0</v>
      </c>
      <c r="H68" s="428">
        <v>0</v>
      </c>
      <c r="I68" s="428">
        <v>0</v>
      </c>
      <c r="J68" s="428">
        <v>10</v>
      </c>
      <c r="K68" s="429">
        <v>0</v>
      </c>
      <c r="L68" s="283">
        <v>20</v>
      </c>
      <c r="M68" s="283">
        <v>2</v>
      </c>
    </row>
    <row r="69" spans="1:45" ht="15.75" thickBot="1" x14ac:dyDescent="0.3">
      <c r="A69" s="196" t="s">
        <v>19</v>
      </c>
      <c r="B69" s="428">
        <v>4.8999999999999995</v>
      </c>
      <c r="C69" s="428">
        <v>4.0999999999999996</v>
      </c>
      <c r="D69" s="428">
        <v>4.37</v>
      </c>
      <c r="E69" s="428">
        <v>3.73</v>
      </c>
      <c r="F69" s="428">
        <v>3.1999999999999997</v>
      </c>
      <c r="G69" s="428">
        <v>4.8999999999999995</v>
      </c>
      <c r="H69" s="428">
        <v>4</v>
      </c>
      <c r="I69" s="428">
        <v>5.9099999999999993</v>
      </c>
      <c r="J69" s="428">
        <v>4.3999999999999995</v>
      </c>
      <c r="K69" s="429">
        <v>4.7</v>
      </c>
      <c r="L69" s="283">
        <v>44.21</v>
      </c>
      <c r="M69" s="283">
        <v>4.4210000000000003</v>
      </c>
    </row>
    <row r="70" spans="1:45" ht="15.75" thickBot="1" x14ac:dyDescent="0.3">
      <c r="A70" s="189" t="s">
        <v>389</v>
      </c>
      <c r="B70" s="428">
        <v>0</v>
      </c>
      <c r="C70" s="428">
        <v>10</v>
      </c>
      <c r="D70" s="428">
        <v>0</v>
      </c>
      <c r="E70" s="428">
        <v>0</v>
      </c>
      <c r="F70" s="428">
        <v>0</v>
      </c>
      <c r="G70" s="428">
        <v>0</v>
      </c>
      <c r="H70" s="428">
        <v>10</v>
      </c>
      <c r="I70" s="428">
        <v>0</v>
      </c>
      <c r="J70" s="428">
        <v>0</v>
      </c>
      <c r="K70" s="429">
        <v>0</v>
      </c>
      <c r="L70" s="283">
        <v>20</v>
      </c>
      <c r="M70" s="283">
        <v>2</v>
      </c>
    </row>
    <row r="71" spans="1:45" ht="15.75" thickBot="1" x14ac:dyDescent="0.3">
      <c r="A71" s="196" t="s">
        <v>97</v>
      </c>
      <c r="B71" s="428">
        <v>0</v>
      </c>
      <c r="C71" s="428">
        <v>7</v>
      </c>
      <c r="D71" s="428">
        <v>0</v>
      </c>
      <c r="E71" s="428">
        <v>0</v>
      </c>
      <c r="F71" s="428">
        <v>0</v>
      </c>
      <c r="G71" s="428">
        <v>6</v>
      </c>
      <c r="H71" s="428">
        <v>2</v>
      </c>
      <c r="I71" s="428">
        <v>0</v>
      </c>
      <c r="J71" s="428">
        <v>0</v>
      </c>
      <c r="K71" s="429">
        <v>0</v>
      </c>
      <c r="L71" s="283">
        <v>15</v>
      </c>
      <c r="M71" s="283">
        <v>1.5</v>
      </c>
    </row>
    <row r="72" spans="1:45" ht="15.75" thickBot="1" x14ac:dyDescent="0.3">
      <c r="A72" s="196" t="s">
        <v>350</v>
      </c>
      <c r="B72" s="428">
        <v>0</v>
      </c>
      <c r="C72" s="428">
        <v>0</v>
      </c>
      <c r="D72" s="428">
        <v>0</v>
      </c>
      <c r="E72" s="428">
        <v>21</v>
      </c>
      <c r="F72" s="428">
        <v>0</v>
      </c>
      <c r="G72" s="428">
        <v>0</v>
      </c>
      <c r="H72" s="428">
        <v>0</v>
      </c>
      <c r="I72" s="428">
        <v>0</v>
      </c>
      <c r="J72" s="428">
        <v>0</v>
      </c>
      <c r="K72" s="429">
        <v>0</v>
      </c>
      <c r="L72" s="283">
        <v>21</v>
      </c>
      <c r="M72" s="283">
        <v>2.1</v>
      </c>
    </row>
    <row r="73" spans="1:45" ht="15.75" thickBot="1" x14ac:dyDescent="0.3">
      <c r="A73" s="432" t="s">
        <v>144</v>
      </c>
      <c r="B73" s="433">
        <v>55.5</v>
      </c>
      <c r="C73" s="433">
        <v>37.4</v>
      </c>
      <c r="D73" s="433">
        <v>37</v>
      </c>
      <c r="E73" s="433">
        <v>48</v>
      </c>
      <c r="F73" s="433">
        <v>63.5</v>
      </c>
      <c r="G73" s="433">
        <v>58</v>
      </c>
      <c r="H73" s="433">
        <v>63</v>
      </c>
      <c r="I73" s="433">
        <v>45.6</v>
      </c>
      <c r="J73" s="433">
        <v>48.4</v>
      </c>
      <c r="K73" s="433">
        <v>67.7</v>
      </c>
      <c r="L73" s="434">
        <v>524.1</v>
      </c>
      <c r="M73" s="434">
        <v>52.410000000000004</v>
      </c>
    </row>
    <row r="74" spans="1:45" ht="15.75" thickBot="1" x14ac:dyDescent="0.3">
      <c r="A74" s="432" t="s">
        <v>145</v>
      </c>
      <c r="B74" s="433">
        <v>85.49</v>
      </c>
      <c r="C74" s="433">
        <v>83.5</v>
      </c>
      <c r="D74" s="433">
        <v>274.72000000000003</v>
      </c>
      <c r="E74" s="433">
        <v>117.59</v>
      </c>
      <c r="F74" s="433">
        <v>252.87</v>
      </c>
      <c r="G74" s="433">
        <v>133.21</v>
      </c>
      <c r="H74" s="433">
        <v>76.3</v>
      </c>
      <c r="I74" s="433">
        <v>205</v>
      </c>
      <c r="J74" s="433">
        <v>67.7</v>
      </c>
      <c r="K74" s="433">
        <v>114</v>
      </c>
      <c r="L74" s="434">
        <v>1410.38</v>
      </c>
      <c r="M74" s="434">
        <v>141.03800000000001</v>
      </c>
    </row>
    <row r="75" spans="1:45" ht="15.75" thickBot="1" x14ac:dyDescent="0.3">
      <c r="A75" s="432" t="s">
        <v>146</v>
      </c>
      <c r="B75" s="433">
        <v>0</v>
      </c>
      <c r="C75" s="433">
        <v>166</v>
      </c>
      <c r="D75" s="433">
        <v>0</v>
      </c>
      <c r="E75" s="433">
        <v>120</v>
      </c>
      <c r="F75" s="433">
        <v>41</v>
      </c>
      <c r="G75" s="433">
        <v>100</v>
      </c>
      <c r="H75" s="433">
        <v>61</v>
      </c>
      <c r="I75" s="433">
        <v>120</v>
      </c>
      <c r="J75" s="433">
        <v>0</v>
      </c>
      <c r="K75" s="433">
        <v>105</v>
      </c>
      <c r="L75" s="434">
        <v>713</v>
      </c>
      <c r="M75" s="434">
        <v>71.3</v>
      </c>
    </row>
    <row r="76" spans="1:45" ht="45" customHeight="1" thickBot="1" x14ac:dyDescent="0.3">
      <c r="A76" s="432" t="s">
        <v>147</v>
      </c>
      <c r="B76" s="433">
        <v>15</v>
      </c>
      <c r="C76" s="433">
        <v>125</v>
      </c>
      <c r="D76" s="433">
        <v>20.7</v>
      </c>
      <c r="E76" s="433">
        <v>0</v>
      </c>
      <c r="F76" s="433">
        <v>0</v>
      </c>
      <c r="G76" s="433">
        <v>15</v>
      </c>
      <c r="H76" s="433">
        <v>0</v>
      </c>
      <c r="I76" s="433">
        <v>17.7</v>
      </c>
      <c r="J76" s="433">
        <v>0</v>
      </c>
      <c r="K76" s="433">
        <v>18</v>
      </c>
      <c r="L76" s="434">
        <v>211.39999999999998</v>
      </c>
      <c r="M76" s="434">
        <v>21.139999999999997</v>
      </c>
    </row>
    <row r="77" spans="1:45" ht="15.75" thickBot="1" x14ac:dyDescent="0.3">
      <c r="A77" s="432" t="s">
        <v>148</v>
      </c>
      <c r="B77" s="433">
        <v>210</v>
      </c>
      <c r="C77" s="433">
        <v>346.9</v>
      </c>
      <c r="D77" s="433">
        <v>258</v>
      </c>
      <c r="E77" s="433">
        <v>288</v>
      </c>
      <c r="F77" s="433">
        <v>288</v>
      </c>
      <c r="G77" s="433">
        <v>262.5</v>
      </c>
      <c r="H77" s="433">
        <v>288</v>
      </c>
      <c r="I77" s="433">
        <v>261.11</v>
      </c>
      <c r="J77" s="433">
        <v>348.9</v>
      </c>
      <c r="K77" s="433">
        <v>328</v>
      </c>
      <c r="L77" s="434">
        <v>2879.4100000000003</v>
      </c>
      <c r="M77" s="434">
        <v>287.94100000000003</v>
      </c>
    </row>
    <row r="78" spans="1:45" ht="15.75" thickBot="1" x14ac:dyDescent="0.3">
      <c r="A78" s="435" t="s">
        <v>37</v>
      </c>
      <c r="B78" s="433">
        <v>48</v>
      </c>
      <c r="C78" s="433">
        <v>17.100000000000001</v>
      </c>
      <c r="D78" s="433">
        <v>28</v>
      </c>
      <c r="E78" s="433">
        <v>41.78</v>
      </c>
      <c r="F78" s="433">
        <v>45.93</v>
      </c>
      <c r="G78" s="433">
        <v>60.1</v>
      </c>
      <c r="H78" s="433">
        <v>58</v>
      </c>
      <c r="I78" s="433">
        <v>52</v>
      </c>
      <c r="J78" s="433">
        <v>0</v>
      </c>
      <c r="K78" s="433">
        <v>0</v>
      </c>
      <c r="L78" s="434">
        <v>350.90999999999997</v>
      </c>
      <c r="M78" s="434">
        <v>35.090999999999994</v>
      </c>
    </row>
    <row r="79" spans="1:45" ht="15.75" thickBot="1" x14ac:dyDescent="0.3">
      <c r="A79" s="435" t="s">
        <v>177</v>
      </c>
      <c r="B79" s="433">
        <v>49.660000000000004</v>
      </c>
      <c r="C79" s="433">
        <v>52</v>
      </c>
      <c r="D79" s="433">
        <v>14.7</v>
      </c>
      <c r="E79" s="433">
        <v>0</v>
      </c>
      <c r="F79" s="433">
        <v>82.7</v>
      </c>
      <c r="G79" s="433">
        <v>55</v>
      </c>
      <c r="H79" s="433">
        <v>14.67</v>
      </c>
      <c r="I79" s="433">
        <v>39.42</v>
      </c>
      <c r="J79" s="433">
        <v>14.67</v>
      </c>
      <c r="K79" s="433">
        <v>64</v>
      </c>
      <c r="L79" s="434">
        <v>386.82000000000005</v>
      </c>
      <c r="M79" s="434">
        <v>38.682000000000002</v>
      </c>
    </row>
    <row r="80" spans="1:45" s="36" customFormat="1" ht="15.75" thickBot="1" x14ac:dyDescent="0.3">
      <c r="A80" s="435" t="s">
        <v>80</v>
      </c>
      <c r="B80" s="433">
        <v>8</v>
      </c>
      <c r="C80" s="433">
        <v>0</v>
      </c>
      <c r="D80" s="433">
        <v>45.5</v>
      </c>
      <c r="E80" s="433">
        <v>0</v>
      </c>
      <c r="F80" s="433">
        <v>0</v>
      </c>
      <c r="G80" s="433">
        <v>45.5</v>
      </c>
      <c r="H80" s="433">
        <v>0</v>
      </c>
      <c r="I80" s="433">
        <v>15.55</v>
      </c>
      <c r="J80" s="433">
        <v>0</v>
      </c>
      <c r="K80" s="433">
        <v>0</v>
      </c>
      <c r="L80" s="434">
        <v>114.55</v>
      </c>
      <c r="M80" s="434">
        <v>11.455</v>
      </c>
      <c r="N80" s="102"/>
      <c r="O80" s="102"/>
      <c r="P80" s="102"/>
      <c r="Q80" s="102"/>
      <c r="R80" s="102"/>
      <c r="S80"/>
      <c r="T80"/>
      <c r="U80"/>
      <c r="V8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</row>
    <row r="81" spans="1:45" ht="15.75" thickBot="1" x14ac:dyDescent="0.3">
      <c r="A81" s="435" t="s">
        <v>122</v>
      </c>
      <c r="B81" s="433">
        <v>51</v>
      </c>
      <c r="C81" s="433">
        <v>65</v>
      </c>
      <c r="D81" s="433">
        <v>45</v>
      </c>
      <c r="E81" s="433">
        <v>45</v>
      </c>
      <c r="F81" s="433">
        <v>45</v>
      </c>
      <c r="G81" s="433">
        <v>51</v>
      </c>
      <c r="H81" s="433">
        <v>59</v>
      </c>
      <c r="I81" s="433">
        <v>45</v>
      </c>
      <c r="J81" s="433">
        <v>45</v>
      </c>
      <c r="K81" s="433">
        <v>45</v>
      </c>
      <c r="L81" s="434">
        <v>496</v>
      </c>
      <c r="M81" s="434">
        <v>49.6</v>
      </c>
    </row>
    <row r="82" spans="1:45" ht="15.75" thickBot="1" x14ac:dyDescent="0.3">
      <c r="A82" s="435" t="s">
        <v>71</v>
      </c>
      <c r="B82" s="436">
        <v>0</v>
      </c>
      <c r="C82" s="436">
        <v>10</v>
      </c>
      <c r="D82" s="436">
        <v>0</v>
      </c>
      <c r="E82" s="436">
        <v>21</v>
      </c>
      <c r="F82" s="436">
        <v>10</v>
      </c>
      <c r="G82" s="436">
        <v>0</v>
      </c>
      <c r="H82" s="436">
        <v>10</v>
      </c>
      <c r="I82" s="436">
        <v>0</v>
      </c>
      <c r="J82" s="436">
        <v>10</v>
      </c>
      <c r="K82" s="436">
        <v>0</v>
      </c>
      <c r="L82" s="434">
        <v>61</v>
      </c>
      <c r="M82" s="434">
        <v>6.1</v>
      </c>
    </row>
    <row r="83" spans="1:45" s="24" customFormat="1" x14ac:dyDescent="0.25">
      <c r="A83" s="102" t="s">
        <v>175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/>
      <c r="T83"/>
      <c r="U83"/>
      <c r="V8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</row>
    <row r="84" spans="1:45" x14ac:dyDescent="0.25">
      <c r="B84" s="102" t="s">
        <v>176</v>
      </c>
    </row>
    <row r="85" spans="1:45" ht="15.75" thickBot="1" x14ac:dyDescent="0.3">
      <c r="D85" s="422" t="s">
        <v>302</v>
      </c>
      <c r="E85" s="422"/>
      <c r="F85" s="422"/>
      <c r="G85" s="422"/>
      <c r="H85" s="422"/>
      <c r="I85" s="422"/>
      <c r="J85" s="422"/>
      <c r="K85" s="103" t="s">
        <v>7</v>
      </c>
    </row>
    <row r="86" spans="1:45" ht="15.75" thickBot="1" x14ac:dyDescent="0.3"/>
    <row r="87" spans="1:45" ht="15.75" thickBot="1" x14ac:dyDescent="0.3">
      <c r="A87" s="298" t="s">
        <v>133</v>
      </c>
      <c r="B87" s="256">
        <v>1</v>
      </c>
      <c r="C87" s="279">
        <v>2</v>
      </c>
      <c r="D87" s="257">
        <v>3</v>
      </c>
      <c r="E87" s="256">
        <v>4</v>
      </c>
      <c r="F87" s="256">
        <v>5</v>
      </c>
      <c r="G87" s="279">
        <v>6</v>
      </c>
      <c r="H87" s="256">
        <v>7</v>
      </c>
      <c r="I87" s="423">
        <v>8</v>
      </c>
      <c r="J87" s="256">
        <v>9</v>
      </c>
      <c r="K87" s="257">
        <v>10</v>
      </c>
      <c r="L87" s="256" t="s">
        <v>134</v>
      </c>
      <c r="M87" s="256" t="s">
        <v>135</v>
      </c>
    </row>
    <row r="88" spans="1:45" ht="15.75" thickBot="1" x14ac:dyDescent="0.3">
      <c r="A88" s="426"/>
      <c r="B88" s="111"/>
      <c r="C88" s="107"/>
      <c r="D88" s="305"/>
      <c r="E88" s="111"/>
      <c r="F88" s="111"/>
      <c r="G88" s="107"/>
      <c r="H88" s="111"/>
      <c r="I88" s="427"/>
      <c r="J88" s="111"/>
      <c r="K88" s="305"/>
      <c r="L88" s="256"/>
      <c r="M88" s="256"/>
    </row>
    <row r="89" spans="1:45" ht="15.75" thickBot="1" x14ac:dyDescent="0.3">
      <c r="A89" s="196" t="s">
        <v>18</v>
      </c>
      <c r="B89" s="428">
        <v>28.08</v>
      </c>
      <c r="C89" s="428">
        <v>30.4</v>
      </c>
      <c r="D89" s="428">
        <v>23.7</v>
      </c>
      <c r="E89" s="428">
        <v>28</v>
      </c>
      <c r="F89" s="428">
        <v>22.900000000000002</v>
      </c>
      <c r="G89" s="428">
        <v>26.5</v>
      </c>
      <c r="H89" s="428">
        <v>28</v>
      </c>
      <c r="I89" s="428">
        <v>19.21</v>
      </c>
      <c r="J89" s="428">
        <v>30.700000000000003</v>
      </c>
      <c r="K89" s="429">
        <v>20.83</v>
      </c>
      <c r="L89" s="283">
        <v>258.32</v>
      </c>
      <c r="M89" s="283">
        <v>25.832000000000001</v>
      </c>
    </row>
    <row r="90" spans="1:45" s="25" customFormat="1" ht="15.75" thickBot="1" x14ac:dyDescent="0.3">
      <c r="A90" s="196" t="s">
        <v>59</v>
      </c>
      <c r="B90" s="428">
        <v>0.3</v>
      </c>
      <c r="C90" s="428">
        <v>0.35</v>
      </c>
      <c r="D90" s="428">
        <v>0.3</v>
      </c>
      <c r="E90" s="428">
        <v>0.3</v>
      </c>
      <c r="F90" s="428">
        <v>0.35</v>
      </c>
      <c r="G90" s="428">
        <v>0.3</v>
      </c>
      <c r="H90" s="428">
        <v>0.35</v>
      </c>
      <c r="I90" s="428">
        <v>0.3</v>
      </c>
      <c r="J90" s="428">
        <v>0.3</v>
      </c>
      <c r="K90" s="429">
        <v>0.35</v>
      </c>
      <c r="L90" s="283">
        <v>3.1999999999999997</v>
      </c>
      <c r="M90" s="283">
        <v>0.31999999999999995</v>
      </c>
      <c r="N90" s="102"/>
      <c r="O90" s="102"/>
      <c r="P90" s="102"/>
      <c r="Q90" s="102"/>
      <c r="R90" s="102"/>
      <c r="S90"/>
      <c r="T90"/>
      <c r="U90"/>
      <c r="V90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</row>
    <row r="91" spans="1:45" ht="15.75" thickBot="1" x14ac:dyDescent="0.3">
      <c r="A91" s="196" t="s">
        <v>51</v>
      </c>
      <c r="B91" s="428">
        <v>1</v>
      </c>
      <c r="C91" s="428">
        <v>8.64</v>
      </c>
      <c r="D91" s="428">
        <v>48</v>
      </c>
      <c r="E91" s="428">
        <v>7.8</v>
      </c>
      <c r="F91" s="428">
        <v>0</v>
      </c>
      <c r="G91" s="428">
        <v>8.5</v>
      </c>
      <c r="H91" s="428">
        <v>7.8</v>
      </c>
      <c r="I91" s="428">
        <v>2.5</v>
      </c>
      <c r="J91" s="428">
        <v>7.14</v>
      </c>
      <c r="K91" s="429">
        <v>106.4</v>
      </c>
      <c r="L91" s="283">
        <v>197.78</v>
      </c>
      <c r="M91" s="283">
        <v>19.777999999999999</v>
      </c>
    </row>
    <row r="92" spans="1:45" ht="15.75" thickBot="1" x14ac:dyDescent="0.3">
      <c r="A92" s="196" t="s">
        <v>85</v>
      </c>
      <c r="B92" s="428">
        <v>0.2</v>
      </c>
      <c r="C92" s="428">
        <v>0</v>
      </c>
      <c r="D92" s="428">
        <v>0.3</v>
      </c>
      <c r="E92" s="428">
        <v>0</v>
      </c>
      <c r="F92" s="428">
        <v>0</v>
      </c>
      <c r="G92" s="428">
        <v>0.38</v>
      </c>
      <c r="H92" s="428">
        <v>0</v>
      </c>
      <c r="I92" s="428">
        <v>0.2</v>
      </c>
      <c r="J92" s="428">
        <v>0</v>
      </c>
      <c r="K92" s="429">
        <v>0.2</v>
      </c>
      <c r="L92" s="283">
        <v>1.28</v>
      </c>
      <c r="M92" s="283">
        <v>0.128</v>
      </c>
    </row>
    <row r="93" spans="1:45" ht="15.75" thickBot="1" x14ac:dyDescent="0.3">
      <c r="A93" s="196" t="s">
        <v>25</v>
      </c>
      <c r="B93" s="428">
        <v>25</v>
      </c>
      <c r="C93" s="428">
        <v>25</v>
      </c>
      <c r="D93" s="428">
        <v>25</v>
      </c>
      <c r="E93" s="428">
        <v>25</v>
      </c>
      <c r="F93" s="428">
        <v>25</v>
      </c>
      <c r="G93" s="428">
        <v>25</v>
      </c>
      <c r="H93" s="428">
        <v>25</v>
      </c>
      <c r="I93" s="428">
        <v>25</v>
      </c>
      <c r="J93" s="428">
        <v>25</v>
      </c>
      <c r="K93" s="429">
        <v>25</v>
      </c>
      <c r="L93" s="283">
        <v>250</v>
      </c>
      <c r="M93" s="283">
        <v>25</v>
      </c>
    </row>
    <row r="94" spans="1:45" ht="15.75" thickBot="1" x14ac:dyDescent="0.3">
      <c r="A94" s="196" t="s">
        <v>38</v>
      </c>
      <c r="B94" s="428">
        <v>26</v>
      </c>
      <c r="C94" s="428">
        <v>33</v>
      </c>
      <c r="D94" s="428">
        <v>20</v>
      </c>
      <c r="E94" s="428">
        <v>20</v>
      </c>
      <c r="F94" s="428">
        <v>20</v>
      </c>
      <c r="G94" s="428">
        <v>20</v>
      </c>
      <c r="H94" s="428">
        <v>34.4</v>
      </c>
      <c r="I94" s="428">
        <v>20</v>
      </c>
      <c r="J94" s="428">
        <v>20</v>
      </c>
      <c r="K94" s="429">
        <v>20</v>
      </c>
      <c r="L94" s="283">
        <v>233.4</v>
      </c>
      <c r="M94" s="283">
        <v>23.34</v>
      </c>
    </row>
    <row r="95" spans="1:45" s="25" customFormat="1" ht="15.75" thickBot="1" x14ac:dyDescent="0.3">
      <c r="A95" s="196" t="s">
        <v>46</v>
      </c>
      <c r="B95" s="428">
        <v>37.5</v>
      </c>
      <c r="C95" s="428">
        <v>37.5</v>
      </c>
      <c r="D95" s="428">
        <v>37.5</v>
      </c>
      <c r="E95" s="428">
        <v>37.5</v>
      </c>
      <c r="F95" s="428">
        <v>37.5</v>
      </c>
      <c r="G95" s="428">
        <v>37.5</v>
      </c>
      <c r="H95" s="428">
        <v>37.5</v>
      </c>
      <c r="I95" s="428">
        <v>37.5</v>
      </c>
      <c r="J95" s="428">
        <v>37.5</v>
      </c>
      <c r="K95" s="429">
        <v>37.5</v>
      </c>
      <c r="L95" s="283">
        <v>375</v>
      </c>
      <c r="M95" s="283">
        <v>37.5</v>
      </c>
      <c r="N95" s="102"/>
      <c r="O95" s="102"/>
      <c r="P95" s="102"/>
      <c r="Q95" s="102"/>
      <c r="R95" s="102"/>
      <c r="S95"/>
      <c r="T95"/>
      <c r="U95"/>
      <c r="V9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</row>
    <row r="96" spans="1:45" ht="15.75" thickBot="1" x14ac:dyDescent="0.3">
      <c r="A96" s="196" t="s">
        <v>43</v>
      </c>
      <c r="B96" s="428">
        <v>36.4</v>
      </c>
      <c r="C96" s="428">
        <v>0</v>
      </c>
      <c r="D96" s="428">
        <v>35.31</v>
      </c>
      <c r="E96" s="428">
        <v>0</v>
      </c>
      <c r="F96" s="428">
        <v>1.21</v>
      </c>
      <c r="G96" s="428">
        <v>30</v>
      </c>
      <c r="H96" s="428">
        <v>1.3</v>
      </c>
      <c r="I96" s="428">
        <v>26.1</v>
      </c>
      <c r="J96" s="428">
        <v>1.35</v>
      </c>
      <c r="K96" s="429">
        <v>24.700000000000003</v>
      </c>
      <c r="L96" s="283">
        <v>156.37</v>
      </c>
      <c r="M96" s="283">
        <v>15.637</v>
      </c>
    </row>
    <row r="97" spans="1:45" s="25" customFormat="1" ht="15.75" thickBot="1" x14ac:dyDescent="0.3">
      <c r="A97" s="196" t="s">
        <v>70</v>
      </c>
      <c r="B97" s="428">
        <v>21.6</v>
      </c>
      <c r="C97" s="428">
        <v>0</v>
      </c>
      <c r="D97" s="428">
        <v>0</v>
      </c>
      <c r="E97" s="428">
        <v>21.6</v>
      </c>
      <c r="F97" s="428">
        <v>0</v>
      </c>
      <c r="G97" s="428">
        <v>21.6</v>
      </c>
      <c r="H97" s="428">
        <v>0</v>
      </c>
      <c r="I97" s="428">
        <v>0</v>
      </c>
      <c r="J97" s="428">
        <v>21.6</v>
      </c>
      <c r="K97" s="429">
        <v>0</v>
      </c>
      <c r="L97" s="283">
        <v>86.4</v>
      </c>
      <c r="M97" s="283">
        <v>8.64</v>
      </c>
      <c r="N97" s="102"/>
      <c r="O97" s="102"/>
      <c r="P97" s="102"/>
      <c r="Q97" s="102"/>
      <c r="R97" s="102"/>
      <c r="S97"/>
      <c r="T97"/>
      <c r="U97"/>
      <c r="V97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</row>
    <row r="98" spans="1:45" s="25" customFormat="1" ht="15.75" thickBot="1" x14ac:dyDescent="0.3">
      <c r="A98" s="196" t="s">
        <v>80</v>
      </c>
      <c r="B98" s="428">
        <v>0</v>
      </c>
      <c r="C98" s="428">
        <v>0</v>
      </c>
      <c r="D98" s="428">
        <v>45.5</v>
      </c>
      <c r="E98" s="428">
        <v>0</v>
      </c>
      <c r="F98" s="428">
        <v>0</v>
      </c>
      <c r="G98" s="428">
        <v>45.5</v>
      </c>
      <c r="H98" s="428">
        <v>0</v>
      </c>
      <c r="I98" s="428">
        <v>0</v>
      </c>
      <c r="J98" s="428">
        <v>0</v>
      </c>
      <c r="K98" s="429">
        <v>0</v>
      </c>
      <c r="L98" s="283">
        <v>91</v>
      </c>
      <c r="M98" s="283">
        <v>9.1</v>
      </c>
      <c r="N98" s="102"/>
      <c r="O98" s="102"/>
      <c r="P98" s="102"/>
      <c r="Q98" s="102"/>
      <c r="R98" s="102"/>
      <c r="S98"/>
      <c r="T98"/>
      <c r="U98"/>
      <c r="V98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</row>
    <row r="99" spans="1:45" s="25" customFormat="1" ht="15.75" thickBot="1" x14ac:dyDescent="0.3">
      <c r="A99" s="196" t="s">
        <v>298</v>
      </c>
      <c r="B99" s="428">
        <v>8</v>
      </c>
      <c r="C99" s="428">
        <v>0</v>
      </c>
      <c r="D99" s="428">
        <v>0</v>
      </c>
      <c r="E99" s="428">
        <v>0</v>
      </c>
      <c r="F99" s="428">
        <v>0</v>
      </c>
      <c r="G99" s="428">
        <v>0</v>
      </c>
      <c r="H99" s="428">
        <v>0</v>
      </c>
      <c r="I99" s="428">
        <v>15.55</v>
      </c>
      <c r="J99" s="428">
        <v>0</v>
      </c>
      <c r="K99" s="429">
        <v>0</v>
      </c>
      <c r="L99" s="283">
        <v>23.55</v>
      </c>
      <c r="M99" s="283">
        <v>2.355</v>
      </c>
      <c r="N99" s="102"/>
      <c r="O99" s="102"/>
      <c r="P99" s="102"/>
      <c r="Q99" s="102"/>
      <c r="R99" s="102"/>
      <c r="S99"/>
      <c r="T99"/>
      <c r="U99"/>
      <c r="V99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</row>
    <row r="100" spans="1:45" s="25" customFormat="1" ht="15.75" thickBot="1" x14ac:dyDescent="0.3">
      <c r="A100" s="196" t="s">
        <v>68</v>
      </c>
      <c r="B100" s="428">
        <v>0</v>
      </c>
      <c r="C100" s="428">
        <v>15</v>
      </c>
      <c r="D100" s="428">
        <v>12</v>
      </c>
      <c r="E100" s="428">
        <v>18</v>
      </c>
      <c r="F100" s="428">
        <v>38.5</v>
      </c>
      <c r="G100" s="428">
        <v>0</v>
      </c>
      <c r="H100" s="428">
        <v>18</v>
      </c>
      <c r="I100" s="428">
        <v>45.6</v>
      </c>
      <c r="J100" s="428">
        <v>0</v>
      </c>
      <c r="K100" s="429">
        <v>37.700000000000003</v>
      </c>
      <c r="L100" s="283">
        <v>184.8</v>
      </c>
      <c r="M100" s="283">
        <v>18.48</v>
      </c>
      <c r="N100" s="102"/>
      <c r="O100" s="102"/>
      <c r="P100" s="102"/>
      <c r="Q100" s="102"/>
      <c r="R100" s="102"/>
      <c r="S100"/>
      <c r="T100"/>
      <c r="U100"/>
      <c r="V100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</row>
    <row r="101" spans="1:45" ht="15.75" thickBot="1" x14ac:dyDescent="0.3">
      <c r="A101" s="196" t="s">
        <v>136</v>
      </c>
      <c r="B101" s="428">
        <v>0</v>
      </c>
      <c r="C101" s="428">
        <v>0</v>
      </c>
      <c r="D101" s="428">
        <v>0</v>
      </c>
      <c r="E101" s="428">
        <v>0</v>
      </c>
      <c r="F101" s="428">
        <v>0</v>
      </c>
      <c r="G101" s="428">
        <v>0</v>
      </c>
      <c r="H101" s="428">
        <v>0</v>
      </c>
      <c r="I101" s="428">
        <v>0</v>
      </c>
      <c r="J101" s="428">
        <v>0</v>
      </c>
      <c r="K101" s="429">
        <v>0</v>
      </c>
      <c r="L101" s="283">
        <v>0</v>
      </c>
      <c r="M101" s="283">
        <v>0</v>
      </c>
    </row>
    <row r="102" spans="1:45" s="25" customFormat="1" ht="15.75" thickBot="1" x14ac:dyDescent="0.3">
      <c r="A102" s="196" t="s">
        <v>96</v>
      </c>
      <c r="B102" s="428">
        <v>23</v>
      </c>
      <c r="C102" s="428">
        <v>11.4</v>
      </c>
      <c r="D102" s="428">
        <v>0</v>
      </c>
      <c r="E102" s="428">
        <v>0</v>
      </c>
      <c r="F102" s="428">
        <v>0</v>
      </c>
      <c r="G102" s="428">
        <v>0</v>
      </c>
      <c r="H102" s="428">
        <v>0</v>
      </c>
      <c r="I102" s="428">
        <v>0</v>
      </c>
      <c r="J102" s="428">
        <v>11.4</v>
      </c>
      <c r="K102" s="429">
        <v>0</v>
      </c>
      <c r="L102" s="283">
        <v>45.8</v>
      </c>
      <c r="M102" s="283">
        <v>4.58</v>
      </c>
      <c r="N102" s="102"/>
      <c r="O102" s="102"/>
      <c r="P102" s="102"/>
      <c r="Q102" s="102"/>
      <c r="R102" s="102"/>
      <c r="S102"/>
      <c r="T102"/>
      <c r="U102"/>
      <c r="V102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</row>
    <row r="103" spans="1:45" s="25" customFormat="1" ht="15.75" thickBot="1" x14ac:dyDescent="0.3">
      <c r="A103" s="196" t="s">
        <v>103</v>
      </c>
      <c r="B103" s="428">
        <v>0</v>
      </c>
      <c r="C103" s="428">
        <v>0</v>
      </c>
      <c r="D103" s="428">
        <v>0</v>
      </c>
      <c r="E103" s="428">
        <v>0</v>
      </c>
      <c r="F103" s="428">
        <v>0</v>
      </c>
      <c r="G103" s="428">
        <v>0</v>
      </c>
      <c r="H103" s="428">
        <v>20.2</v>
      </c>
      <c r="I103" s="428">
        <v>0</v>
      </c>
      <c r="J103" s="428">
        <v>0</v>
      </c>
      <c r="K103" s="429">
        <v>0</v>
      </c>
      <c r="L103" s="283">
        <v>20.2</v>
      </c>
      <c r="M103" s="283">
        <v>2.02</v>
      </c>
      <c r="N103" s="102"/>
      <c r="O103" s="102"/>
      <c r="P103" s="102"/>
      <c r="Q103" s="102"/>
      <c r="R103" s="102"/>
      <c r="S103"/>
      <c r="T103"/>
      <c r="U103"/>
      <c r="V103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</row>
    <row r="104" spans="1:45" s="25" customFormat="1" ht="15.75" thickBot="1" x14ac:dyDescent="0.3">
      <c r="A104" s="196" t="s">
        <v>101</v>
      </c>
      <c r="B104" s="428">
        <v>0</v>
      </c>
      <c r="C104" s="428">
        <v>11</v>
      </c>
      <c r="D104" s="428">
        <v>0</v>
      </c>
      <c r="E104" s="428">
        <v>30</v>
      </c>
      <c r="F104" s="428">
        <v>0</v>
      </c>
      <c r="G104" s="428">
        <v>8</v>
      </c>
      <c r="H104" s="428">
        <v>0</v>
      </c>
      <c r="I104" s="428">
        <v>0</v>
      </c>
      <c r="J104" s="428">
        <v>0</v>
      </c>
      <c r="K104" s="429">
        <v>30</v>
      </c>
      <c r="L104" s="283">
        <v>79</v>
      </c>
      <c r="M104" s="283">
        <v>7.9</v>
      </c>
      <c r="N104" s="102"/>
      <c r="O104" s="102"/>
      <c r="P104" s="102"/>
      <c r="Q104" s="102"/>
      <c r="R104" s="102"/>
      <c r="S104"/>
      <c r="T104"/>
      <c r="U104"/>
      <c r="V104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</row>
    <row r="105" spans="1:45" ht="15.75" thickBot="1" x14ac:dyDescent="0.3">
      <c r="A105" s="196" t="s">
        <v>62</v>
      </c>
      <c r="B105" s="428">
        <v>0</v>
      </c>
      <c r="C105" s="428">
        <v>0</v>
      </c>
      <c r="D105" s="428">
        <v>0</v>
      </c>
      <c r="E105" s="428">
        <v>0</v>
      </c>
      <c r="F105" s="428">
        <v>0</v>
      </c>
      <c r="G105" s="428">
        <v>0</v>
      </c>
      <c r="H105" s="428">
        <v>25</v>
      </c>
      <c r="I105" s="428">
        <v>0</v>
      </c>
      <c r="J105" s="428">
        <v>0</v>
      </c>
      <c r="K105" s="429">
        <v>0</v>
      </c>
      <c r="L105" s="283">
        <v>25</v>
      </c>
      <c r="M105" s="283">
        <v>2.5</v>
      </c>
    </row>
    <row r="106" spans="1:45" s="25" customFormat="1" ht="15.75" thickBot="1" x14ac:dyDescent="0.3">
      <c r="A106" s="196" t="s">
        <v>15</v>
      </c>
      <c r="B106" s="428">
        <v>0</v>
      </c>
      <c r="C106" s="428">
        <v>0</v>
      </c>
      <c r="D106" s="428">
        <v>0</v>
      </c>
      <c r="E106" s="428">
        <v>0</v>
      </c>
      <c r="F106" s="428">
        <v>25</v>
      </c>
      <c r="G106" s="428">
        <v>0</v>
      </c>
      <c r="H106" s="428">
        <v>0</v>
      </c>
      <c r="I106" s="428">
        <v>0</v>
      </c>
      <c r="J106" s="428">
        <v>25</v>
      </c>
      <c r="K106" s="429">
        <v>0</v>
      </c>
      <c r="L106" s="283">
        <v>50</v>
      </c>
      <c r="M106" s="283">
        <v>5</v>
      </c>
      <c r="N106" s="102"/>
      <c r="O106" s="102"/>
      <c r="P106" s="102"/>
      <c r="Q106" s="102"/>
      <c r="R106" s="102"/>
      <c r="S106"/>
      <c r="T106"/>
      <c r="U106"/>
      <c r="V106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</row>
    <row r="107" spans="1:45" s="25" customFormat="1" ht="15.75" thickBot="1" x14ac:dyDescent="0.3">
      <c r="A107" s="196" t="s">
        <v>31</v>
      </c>
      <c r="B107" s="428">
        <v>0</v>
      </c>
      <c r="C107" s="428">
        <v>0</v>
      </c>
      <c r="D107" s="428">
        <v>0</v>
      </c>
      <c r="E107" s="428">
        <v>0</v>
      </c>
      <c r="F107" s="428">
        <v>0</v>
      </c>
      <c r="G107" s="428">
        <v>0</v>
      </c>
      <c r="H107" s="428">
        <v>0</v>
      </c>
      <c r="I107" s="428">
        <v>0</v>
      </c>
      <c r="J107" s="428">
        <v>0</v>
      </c>
      <c r="K107" s="429">
        <v>0</v>
      </c>
      <c r="L107" s="283">
        <v>0</v>
      </c>
      <c r="M107" s="283">
        <v>0</v>
      </c>
      <c r="N107" s="102"/>
      <c r="O107" s="102"/>
      <c r="P107" s="102"/>
      <c r="Q107" s="102"/>
      <c r="R107" s="102"/>
      <c r="S107"/>
      <c r="T107"/>
      <c r="U107"/>
      <c r="V107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</row>
    <row r="108" spans="1:45" s="25" customFormat="1" ht="15.75" thickBot="1" x14ac:dyDescent="0.3">
      <c r="A108" s="196" t="s">
        <v>137</v>
      </c>
      <c r="B108" s="428">
        <v>0</v>
      </c>
      <c r="C108" s="428">
        <v>0</v>
      </c>
      <c r="D108" s="428">
        <v>25</v>
      </c>
      <c r="E108" s="428">
        <v>0</v>
      </c>
      <c r="F108" s="428">
        <v>0</v>
      </c>
      <c r="G108" s="428">
        <v>25</v>
      </c>
      <c r="H108" s="428">
        <v>0</v>
      </c>
      <c r="I108" s="428">
        <v>0</v>
      </c>
      <c r="J108" s="428">
        <v>0</v>
      </c>
      <c r="K108" s="429">
        <v>0</v>
      </c>
      <c r="L108" s="283">
        <v>50</v>
      </c>
      <c r="M108" s="283">
        <v>5</v>
      </c>
      <c r="N108" s="102"/>
      <c r="O108" s="102"/>
      <c r="P108" s="102"/>
      <c r="Q108" s="102"/>
      <c r="R108" s="102"/>
      <c r="S108"/>
      <c r="T108"/>
      <c r="U108"/>
      <c r="V108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</row>
    <row r="109" spans="1:45" s="25" customFormat="1" ht="15.75" thickBot="1" x14ac:dyDescent="0.3">
      <c r="A109" s="196" t="s">
        <v>138</v>
      </c>
      <c r="B109" s="428">
        <v>0</v>
      </c>
      <c r="C109" s="428">
        <v>0</v>
      </c>
      <c r="D109" s="428">
        <v>0</v>
      </c>
      <c r="E109" s="428">
        <v>0</v>
      </c>
      <c r="F109" s="428">
        <v>0</v>
      </c>
      <c r="G109" s="428">
        <v>0</v>
      </c>
      <c r="H109" s="428">
        <v>0</v>
      </c>
      <c r="I109" s="428">
        <v>0</v>
      </c>
      <c r="J109" s="428">
        <v>0</v>
      </c>
      <c r="K109" s="429">
        <v>0</v>
      </c>
      <c r="L109" s="283">
        <v>0</v>
      </c>
      <c r="M109" s="283">
        <v>0</v>
      </c>
      <c r="N109" s="102"/>
      <c r="O109" s="102"/>
      <c r="P109" s="102"/>
      <c r="Q109" s="102"/>
      <c r="R109" s="102"/>
      <c r="S109"/>
      <c r="T109"/>
      <c r="U109"/>
      <c r="V109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</row>
    <row r="110" spans="1:45" ht="15.75" thickBot="1" x14ac:dyDescent="0.3">
      <c r="A110" s="196" t="s">
        <v>120</v>
      </c>
      <c r="B110" s="428">
        <v>32.5</v>
      </c>
      <c r="C110" s="428">
        <v>0</v>
      </c>
      <c r="D110" s="428">
        <v>0</v>
      </c>
      <c r="E110" s="428">
        <v>0</v>
      </c>
      <c r="F110" s="428">
        <v>0</v>
      </c>
      <c r="G110" s="428">
        <v>25</v>
      </c>
      <c r="H110" s="428">
        <v>0</v>
      </c>
      <c r="I110" s="428">
        <v>0</v>
      </c>
      <c r="J110" s="428">
        <v>12</v>
      </c>
      <c r="K110" s="429">
        <v>0</v>
      </c>
      <c r="L110" s="283">
        <v>69.5</v>
      </c>
      <c r="M110" s="283">
        <v>6.95</v>
      </c>
    </row>
    <row r="111" spans="1:45" ht="15.75" thickBot="1" x14ac:dyDescent="0.3">
      <c r="A111" s="196" t="s">
        <v>30</v>
      </c>
      <c r="B111" s="428">
        <v>196.84</v>
      </c>
      <c r="C111" s="428">
        <v>201.63</v>
      </c>
      <c r="D111" s="428">
        <v>79.8</v>
      </c>
      <c r="E111" s="428">
        <v>174.5</v>
      </c>
      <c r="F111" s="428">
        <v>45.88</v>
      </c>
      <c r="G111" s="428">
        <v>26.6</v>
      </c>
      <c r="H111" s="428">
        <v>243.39</v>
      </c>
      <c r="I111" s="428">
        <v>74.48</v>
      </c>
      <c r="J111" s="428">
        <v>228.23000000000002</v>
      </c>
      <c r="K111" s="429">
        <v>53.2</v>
      </c>
      <c r="L111" s="283">
        <v>1324.55</v>
      </c>
      <c r="M111" s="283">
        <v>132.45499999999998</v>
      </c>
    </row>
    <row r="112" spans="1:45" ht="15.75" thickBot="1" x14ac:dyDescent="0.3">
      <c r="A112" s="196" t="s">
        <v>32</v>
      </c>
      <c r="B112" s="428">
        <v>26.32</v>
      </c>
      <c r="C112" s="428">
        <v>10.64</v>
      </c>
      <c r="D112" s="428">
        <v>38.564999999999998</v>
      </c>
      <c r="E112" s="428">
        <v>10.64</v>
      </c>
      <c r="F112" s="428">
        <v>36.242000000000004</v>
      </c>
      <c r="G112" s="428">
        <v>49.569999999999993</v>
      </c>
      <c r="H112" s="428">
        <v>10.64</v>
      </c>
      <c r="I112" s="428">
        <v>60.38</v>
      </c>
      <c r="J112" s="428">
        <v>12.89</v>
      </c>
      <c r="K112" s="429">
        <v>33.25</v>
      </c>
      <c r="L112" s="283">
        <v>289.137</v>
      </c>
      <c r="M112" s="283">
        <v>28.913699999999999</v>
      </c>
    </row>
    <row r="113" spans="1:45" ht="15.75" thickBot="1" x14ac:dyDescent="0.3">
      <c r="A113" s="196" t="s">
        <v>33</v>
      </c>
      <c r="B113" s="428">
        <v>24.039999999999996</v>
      </c>
      <c r="C113" s="428">
        <v>11.309999999999999</v>
      </c>
      <c r="D113" s="428">
        <v>33.479999999999997</v>
      </c>
      <c r="E113" s="428">
        <v>25.7</v>
      </c>
      <c r="F113" s="428">
        <v>28.92</v>
      </c>
      <c r="G113" s="428">
        <v>32.650000000000006</v>
      </c>
      <c r="H113" s="428">
        <v>21.78</v>
      </c>
      <c r="I113" s="428">
        <v>37.25</v>
      </c>
      <c r="J113" s="428">
        <v>10.32</v>
      </c>
      <c r="K113" s="429">
        <v>26.2</v>
      </c>
      <c r="L113" s="283">
        <v>251.64999999999998</v>
      </c>
      <c r="M113" s="283">
        <v>25.164999999999999</v>
      </c>
    </row>
    <row r="114" spans="1:45" ht="15.75" thickBot="1" x14ac:dyDescent="0.3">
      <c r="A114" s="196" t="s">
        <v>29</v>
      </c>
      <c r="B114" s="428">
        <v>0</v>
      </c>
      <c r="C114" s="428">
        <v>0</v>
      </c>
      <c r="D114" s="428">
        <v>0</v>
      </c>
      <c r="E114" s="428">
        <v>0</v>
      </c>
      <c r="F114" s="428">
        <v>69.36</v>
      </c>
      <c r="G114" s="428">
        <v>0</v>
      </c>
      <c r="H114" s="428">
        <v>0</v>
      </c>
      <c r="I114" s="428">
        <v>43.52</v>
      </c>
      <c r="J114" s="428">
        <v>0</v>
      </c>
      <c r="K114" s="429">
        <v>0</v>
      </c>
      <c r="L114" s="283">
        <v>112.88</v>
      </c>
      <c r="M114" s="283">
        <v>11.288</v>
      </c>
    </row>
    <row r="115" spans="1:45" ht="15.75" thickBot="1" x14ac:dyDescent="0.3">
      <c r="A115" s="196" t="s">
        <v>42</v>
      </c>
      <c r="B115" s="428">
        <v>55.63</v>
      </c>
      <c r="C115" s="428">
        <v>20</v>
      </c>
      <c r="D115" s="428">
        <v>202.5</v>
      </c>
      <c r="E115" s="428">
        <v>50</v>
      </c>
      <c r="F115" s="428">
        <v>124.15</v>
      </c>
      <c r="G115" s="428">
        <v>85.63</v>
      </c>
      <c r="H115" s="428">
        <v>0</v>
      </c>
      <c r="I115" s="428">
        <v>56.6</v>
      </c>
      <c r="J115" s="428">
        <v>37.5</v>
      </c>
      <c r="K115" s="429">
        <v>20</v>
      </c>
      <c r="L115" s="283">
        <v>652.01</v>
      </c>
      <c r="M115" s="283">
        <v>65.200999999999993</v>
      </c>
    </row>
    <row r="116" spans="1:45" ht="15.75" thickBot="1" x14ac:dyDescent="0.3">
      <c r="A116" s="196" t="s">
        <v>184</v>
      </c>
      <c r="B116" s="428">
        <v>0</v>
      </c>
      <c r="C116" s="428">
        <v>0</v>
      </c>
      <c r="D116" s="428">
        <v>0</v>
      </c>
      <c r="E116" s="428">
        <v>0</v>
      </c>
      <c r="F116" s="428">
        <v>0</v>
      </c>
      <c r="G116" s="428">
        <v>0</v>
      </c>
      <c r="H116" s="428">
        <v>0</v>
      </c>
      <c r="I116" s="428">
        <v>0</v>
      </c>
      <c r="J116" s="428">
        <v>0</v>
      </c>
      <c r="K116" s="429">
        <v>0</v>
      </c>
      <c r="L116" s="283">
        <v>0</v>
      </c>
      <c r="M116" s="283">
        <v>0</v>
      </c>
    </row>
    <row r="117" spans="1:45" ht="15.75" thickBot="1" x14ac:dyDescent="0.3">
      <c r="A117" s="196" t="s">
        <v>35</v>
      </c>
      <c r="B117" s="428">
        <v>0</v>
      </c>
      <c r="C117" s="428">
        <v>0</v>
      </c>
      <c r="D117" s="428">
        <v>0</v>
      </c>
      <c r="E117" s="428">
        <v>0</v>
      </c>
      <c r="F117" s="428">
        <v>0</v>
      </c>
      <c r="G117" s="428">
        <v>0</v>
      </c>
      <c r="H117" s="428">
        <v>0</v>
      </c>
      <c r="I117" s="428">
        <v>0</v>
      </c>
      <c r="J117" s="428">
        <v>0</v>
      </c>
      <c r="K117" s="429">
        <v>0</v>
      </c>
      <c r="L117" s="283">
        <v>0</v>
      </c>
      <c r="M117" s="283">
        <v>0</v>
      </c>
    </row>
    <row r="118" spans="1:45" ht="15.75" thickBot="1" x14ac:dyDescent="0.3">
      <c r="A118" s="196" t="s">
        <v>114</v>
      </c>
      <c r="B118" s="428">
        <v>0</v>
      </c>
      <c r="C118" s="428">
        <v>0</v>
      </c>
      <c r="D118" s="428">
        <v>52</v>
      </c>
      <c r="E118" s="428">
        <v>0</v>
      </c>
      <c r="F118" s="428">
        <v>0</v>
      </c>
      <c r="G118" s="428">
        <v>0</v>
      </c>
      <c r="H118" s="428">
        <v>0</v>
      </c>
      <c r="I118" s="428">
        <v>52</v>
      </c>
      <c r="J118" s="428">
        <v>0</v>
      </c>
      <c r="K118" s="429">
        <v>0</v>
      </c>
      <c r="L118" s="283">
        <v>104</v>
      </c>
      <c r="M118" s="283">
        <v>10.4</v>
      </c>
    </row>
    <row r="119" spans="1:45" s="43" customFormat="1" ht="15.75" thickBot="1" x14ac:dyDescent="0.3">
      <c r="A119" s="196" t="s">
        <v>139</v>
      </c>
      <c r="B119" s="428">
        <v>0</v>
      </c>
      <c r="C119" s="428">
        <v>51</v>
      </c>
      <c r="D119" s="428">
        <v>0</v>
      </c>
      <c r="E119" s="428">
        <v>48.96</v>
      </c>
      <c r="F119" s="428">
        <v>51</v>
      </c>
      <c r="G119" s="428">
        <v>0</v>
      </c>
      <c r="H119" s="428">
        <v>51</v>
      </c>
      <c r="I119" s="428">
        <v>0</v>
      </c>
      <c r="J119" s="428">
        <v>18.36</v>
      </c>
      <c r="K119" s="429">
        <v>48.96</v>
      </c>
      <c r="L119" s="283">
        <v>269.27999999999997</v>
      </c>
      <c r="M119" s="283">
        <v>26.927999999999997</v>
      </c>
      <c r="N119" s="102"/>
      <c r="O119" s="102"/>
      <c r="P119" s="102"/>
      <c r="Q119" s="102"/>
      <c r="R119" s="102"/>
      <c r="S119"/>
      <c r="T119"/>
      <c r="U119"/>
      <c r="V119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</row>
    <row r="120" spans="1:45" ht="15.75" thickBot="1" x14ac:dyDescent="0.3">
      <c r="A120" s="94" t="s">
        <v>304</v>
      </c>
      <c r="B120" s="428">
        <v>0</v>
      </c>
      <c r="C120" s="428">
        <v>0</v>
      </c>
      <c r="D120" s="428">
        <v>0</v>
      </c>
      <c r="E120" s="428">
        <v>0</v>
      </c>
      <c r="F120" s="428">
        <v>0</v>
      </c>
      <c r="G120" s="428">
        <v>0</v>
      </c>
      <c r="H120" s="428">
        <v>0</v>
      </c>
      <c r="I120" s="428">
        <v>0</v>
      </c>
      <c r="J120" s="428">
        <v>0</v>
      </c>
      <c r="K120" s="429">
        <v>0</v>
      </c>
      <c r="L120" s="283">
        <v>0</v>
      </c>
      <c r="M120" s="283">
        <v>0</v>
      </c>
    </row>
    <row r="121" spans="1:45" s="25" customFormat="1" ht="15.75" thickBot="1" x14ac:dyDescent="0.3">
      <c r="A121" s="196" t="s">
        <v>44</v>
      </c>
      <c r="B121" s="428">
        <v>1</v>
      </c>
      <c r="C121" s="428">
        <v>0</v>
      </c>
      <c r="D121" s="428">
        <v>5.6</v>
      </c>
      <c r="E121" s="428">
        <v>0</v>
      </c>
      <c r="F121" s="428">
        <v>1</v>
      </c>
      <c r="G121" s="428">
        <v>0</v>
      </c>
      <c r="H121" s="428">
        <v>0</v>
      </c>
      <c r="I121" s="428">
        <v>1</v>
      </c>
      <c r="J121" s="428">
        <v>1</v>
      </c>
      <c r="K121" s="429">
        <v>3</v>
      </c>
      <c r="L121" s="283">
        <v>12.6</v>
      </c>
      <c r="M121" s="283">
        <v>1.26</v>
      </c>
      <c r="N121" s="102"/>
      <c r="O121" s="102"/>
      <c r="P121" s="102"/>
      <c r="Q121" s="102"/>
      <c r="R121" s="102"/>
      <c r="S121"/>
      <c r="T121"/>
      <c r="U121"/>
      <c r="V121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</row>
    <row r="122" spans="1:45" ht="15.75" thickBot="1" x14ac:dyDescent="0.3">
      <c r="A122" s="196" t="s">
        <v>20</v>
      </c>
      <c r="B122" s="428">
        <v>11</v>
      </c>
      <c r="C122" s="428">
        <v>9</v>
      </c>
      <c r="D122" s="428">
        <v>22.1</v>
      </c>
      <c r="E122" s="428">
        <v>9.9</v>
      </c>
      <c r="F122" s="428">
        <v>12.33</v>
      </c>
      <c r="G122" s="428">
        <v>13.1</v>
      </c>
      <c r="H122" s="428">
        <v>15.9</v>
      </c>
      <c r="I122" s="428">
        <v>9.01</v>
      </c>
      <c r="J122" s="428">
        <v>11</v>
      </c>
      <c r="K122" s="429">
        <v>16.2</v>
      </c>
      <c r="L122" s="283">
        <v>129.54</v>
      </c>
      <c r="M122" s="283">
        <v>12.953999999999999</v>
      </c>
    </row>
    <row r="123" spans="1:45" ht="15.75" thickBot="1" x14ac:dyDescent="0.3">
      <c r="A123" s="196" t="s">
        <v>34</v>
      </c>
      <c r="B123" s="428">
        <v>18.7</v>
      </c>
      <c r="C123" s="428">
        <v>5.5</v>
      </c>
      <c r="D123" s="428">
        <v>3.5</v>
      </c>
      <c r="E123" s="428">
        <v>10.33</v>
      </c>
      <c r="F123" s="428">
        <v>10.35</v>
      </c>
      <c r="G123" s="428">
        <v>15.3</v>
      </c>
      <c r="H123" s="428">
        <v>3</v>
      </c>
      <c r="I123" s="428">
        <v>11.2</v>
      </c>
      <c r="J123" s="428">
        <v>6.77</v>
      </c>
      <c r="K123" s="429">
        <v>13.379999999999999</v>
      </c>
      <c r="L123" s="283">
        <v>98.03</v>
      </c>
      <c r="M123" s="283">
        <v>9.8030000000000008</v>
      </c>
    </row>
    <row r="124" spans="1:45" ht="15.75" thickBot="1" x14ac:dyDescent="0.3">
      <c r="A124" s="196" t="s">
        <v>48</v>
      </c>
      <c r="B124" s="428">
        <v>0</v>
      </c>
      <c r="C124" s="428">
        <v>0</v>
      </c>
      <c r="D124" s="428">
        <v>0</v>
      </c>
      <c r="E124" s="428">
        <v>114</v>
      </c>
      <c r="F124" s="428">
        <v>0</v>
      </c>
      <c r="G124" s="428">
        <v>114</v>
      </c>
      <c r="H124" s="428">
        <v>0</v>
      </c>
      <c r="I124" s="428">
        <v>114</v>
      </c>
      <c r="J124" s="428">
        <v>0</v>
      </c>
      <c r="K124" s="429">
        <v>114</v>
      </c>
      <c r="L124" s="283">
        <v>456</v>
      </c>
      <c r="M124" s="283">
        <v>45.6</v>
      </c>
    </row>
    <row r="125" spans="1:45" s="25" customFormat="1" ht="15.75" thickBot="1" x14ac:dyDescent="0.3">
      <c r="A125" s="196" t="s">
        <v>86</v>
      </c>
      <c r="B125" s="428">
        <v>0</v>
      </c>
      <c r="C125" s="428">
        <v>40.799999999999997</v>
      </c>
      <c r="D125" s="428">
        <v>0</v>
      </c>
      <c r="E125" s="428">
        <v>0</v>
      </c>
      <c r="F125" s="428">
        <v>40.799999999999997</v>
      </c>
      <c r="G125" s="428">
        <v>0</v>
      </c>
      <c r="H125" s="428">
        <v>40.799999999999997</v>
      </c>
      <c r="I125" s="428">
        <v>0</v>
      </c>
      <c r="J125" s="428">
        <v>0</v>
      </c>
      <c r="K125" s="429">
        <v>0</v>
      </c>
      <c r="L125" s="283">
        <v>122.39999999999999</v>
      </c>
      <c r="M125" s="283">
        <v>12.239999999999998</v>
      </c>
      <c r="N125" s="102"/>
      <c r="O125" s="102"/>
      <c r="P125" s="102"/>
      <c r="Q125" s="102"/>
      <c r="R125" s="102"/>
      <c r="S125"/>
      <c r="T125"/>
      <c r="U125"/>
      <c r="V12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</row>
    <row r="126" spans="1:45" ht="15.75" thickBot="1" x14ac:dyDescent="0.3">
      <c r="A126" s="94" t="s">
        <v>323</v>
      </c>
      <c r="B126" s="428">
        <v>0</v>
      </c>
      <c r="C126" s="428">
        <v>0</v>
      </c>
      <c r="D126" s="428">
        <v>0</v>
      </c>
      <c r="E126" s="428">
        <v>0</v>
      </c>
      <c r="F126" s="428">
        <v>0</v>
      </c>
      <c r="G126" s="428">
        <v>0</v>
      </c>
      <c r="H126" s="428">
        <v>0</v>
      </c>
      <c r="I126" s="428">
        <v>0</v>
      </c>
      <c r="J126" s="428">
        <v>0</v>
      </c>
      <c r="K126" s="429">
        <v>0</v>
      </c>
      <c r="L126" s="283">
        <v>0</v>
      </c>
      <c r="M126" s="283">
        <v>0</v>
      </c>
    </row>
    <row r="127" spans="1:45" ht="15.75" thickBot="1" x14ac:dyDescent="0.3">
      <c r="A127" s="196" t="s">
        <v>140</v>
      </c>
      <c r="B127" s="428">
        <v>0</v>
      </c>
      <c r="C127" s="428">
        <v>5.0999999999999996</v>
      </c>
      <c r="D127" s="428">
        <v>0</v>
      </c>
      <c r="E127" s="428">
        <v>0</v>
      </c>
      <c r="F127" s="428">
        <v>5.0999999999999996</v>
      </c>
      <c r="G127" s="428">
        <v>0</v>
      </c>
      <c r="H127" s="428">
        <v>5.0999999999999996</v>
      </c>
      <c r="I127" s="428">
        <v>0</v>
      </c>
      <c r="J127" s="428">
        <v>0</v>
      </c>
      <c r="K127" s="429">
        <v>5.0999999999999996</v>
      </c>
      <c r="L127" s="283">
        <v>20.399999999999999</v>
      </c>
      <c r="M127" s="283">
        <v>2.04</v>
      </c>
    </row>
    <row r="128" spans="1:45" s="25" customFormat="1" ht="15.75" thickBot="1" x14ac:dyDescent="0.3">
      <c r="A128" s="196" t="s">
        <v>430</v>
      </c>
      <c r="B128" s="428">
        <v>0</v>
      </c>
      <c r="C128" s="428">
        <v>0</v>
      </c>
      <c r="D128" s="428">
        <v>0</v>
      </c>
      <c r="E128" s="428">
        <v>0</v>
      </c>
      <c r="F128" s="428">
        <v>0</v>
      </c>
      <c r="G128" s="428">
        <v>0</v>
      </c>
      <c r="H128" s="428">
        <v>0</v>
      </c>
      <c r="I128" s="428">
        <v>0</v>
      </c>
      <c r="J128" s="428">
        <v>0</v>
      </c>
      <c r="K128" s="429">
        <v>0</v>
      </c>
      <c r="L128" s="283">
        <v>0</v>
      </c>
      <c r="M128" s="283">
        <v>0</v>
      </c>
      <c r="N128" s="102"/>
      <c r="O128" s="102"/>
      <c r="P128" s="102"/>
      <c r="Q128" s="102"/>
      <c r="R128" s="102"/>
      <c r="S128"/>
      <c r="T128"/>
      <c r="U128"/>
      <c r="V128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</row>
    <row r="129" spans="1:45" s="25" customFormat="1" ht="15.75" thickBot="1" x14ac:dyDescent="0.3">
      <c r="A129" s="196" t="s">
        <v>27</v>
      </c>
      <c r="B129" s="428">
        <v>125</v>
      </c>
      <c r="C129" s="428">
        <v>0</v>
      </c>
      <c r="D129" s="428">
        <v>125</v>
      </c>
      <c r="E129" s="428">
        <v>0</v>
      </c>
      <c r="F129" s="428">
        <v>125</v>
      </c>
      <c r="G129" s="428">
        <v>0</v>
      </c>
      <c r="H129" s="428">
        <v>125</v>
      </c>
      <c r="I129" s="428">
        <v>0</v>
      </c>
      <c r="J129" s="428">
        <v>125</v>
      </c>
      <c r="K129" s="429">
        <v>0</v>
      </c>
      <c r="L129" s="283">
        <v>625</v>
      </c>
      <c r="M129" s="283">
        <v>62.5</v>
      </c>
      <c r="N129" s="102"/>
      <c r="O129" s="102"/>
      <c r="P129" s="102"/>
      <c r="Q129" s="102"/>
      <c r="R129" s="102"/>
      <c r="S129"/>
      <c r="T129"/>
      <c r="U129"/>
      <c r="V129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</row>
    <row r="130" spans="1:45" s="25" customFormat="1" ht="15.75" thickBot="1" x14ac:dyDescent="0.3">
      <c r="A130" s="196" t="s">
        <v>382</v>
      </c>
      <c r="B130" s="428">
        <v>0</v>
      </c>
      <c r="C130" s="428">
        <v>125</v>
      </c>
      <c r="D130" s="428">
        <v>0</v>
      </c>
      <c r="E130" s="428">
        <v>0</v>
      </c>
      <c r="F130" s="428">
        <v>0</v>
      </c>
      <c r="G130" s="428">
        <v>0</v>
      </c>
      <c r="H130" s="428">
        <v>0</v>
      </c>
      <c r="I130" s="428">
        <v>0</v>
      </c>
      <c r="J130" s="428">
        <v>0</v>
      </c>
      <c r="K130" s="429">
        <v>0</v>
      </c>
      <c r="L130" s="283">
        <v>125</v>
      </c>
      <c r="M130" s="283">
        <v>12.5</v>
      </c>
      <c r="N130" s="102"/>
      <c r="O130" s="102"/>
      <c r="P130" s="102"/>
      <c r="Q130" s="102"/>
      <c r="R130" s="102"/>
      <c r="S130"/>
      <c r="T130"/>
      <c r="U130"/>
      <c r="V130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</row>
    <row r="131" spans="1:45" s="25" customFormat="1" ht="15.75" thickBot="1" x14ac:dyDescent="0.3">
      <c r="A131" s="196" t="s">
        <v>141</v>
      </c>
      <c r="B131" s="428">
        <v>0</v>
      </c>
      <c r="C131" s="428">
        <v>0</v>
      </c>
      <c r="D131" s="428">
        <v>18.36</v>
      </c>
      <c r="E131" s="428">
        <v>0</v>
      </c>
      <c r="F131" s="428">
        <v>0</v>
      </c>
      <c r="G131" s="428">
        <v>0</v>
      </c>
      <c r="H131" s="428">
        <v>0</v>
      </c>
      <c r="I131" s="428">
        <v>0</v>
      </c>
      <c r="J131" s="428">
        <v>0</v>
      </c>
      <c r="K131" s="429">
        <v>18.36</v>
      </c>
      <c r="L131" s="283">
        <v>36.72</v>
      </c>
      <c r="M131" s="283">
        <v>3.6719999999999997</v>
      </c>
      <c r="N131" s="102"/>
      <c r="O131" s="102"/>
      <c r="P131" s="102"/>
      <c r="Q131" s="102"/>
      <c r="R131" s="102"/>
      <c r="S131"/>
      <c r="T131"/>
      <c r="U131"/>
      <c r="V131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</row>
    <row r="132" spans="1:45" ht="15.75" thickBot="1" x14ac:dyDescent="0.3">
      <c r="A132" s="196" t="s">
        <v>142</v>
      </c>
      <c r="B132" s="428">
        <v>15.3</v>
      </c>
      <c r="C132" s="428">
        <v>0</v>
      </c>
      <c r="D132" s="428">
        <v>0</v>
      </c>
      <c r="E132" s="428">
        <v>0</v>
      </c>
      <c r="F132" s="428">
        <v>0</v>
      </c>
      <c r="G132" s="428">
        <v>15.3</v>
      </c>
      <c r="H132" s="428">
        <v>0</v>
      </c>
      <c r="I132" s="428">
        <v>15.3</v>
      </c>
      <c r="J132" s="428">
        <v>0</v>
      </c>
      <c r="K132" s="429">
        <v>0</v>
      </c>
      <c r="L132" s="283">
        <v>45.900000000000006</v>
      </c>
      <c r="M132" s="283">
        <v>4.5900000000000007</v>
      </c>
    </row>
    <row r="133" spans="1:45" ht="15.75" thickBot="1" x14ac:dyDescent="0.3">
      <c r="A133" s="196" t="s">
        <v>202</v>
      </c>
      <c r="B133" s="428">
        <v>0</v>
      </c>
      <c r="C133" s="428">
        <v>0</v>
      </c>
      <c r="D133" s="428">
        <v>0</v>
      </c>
      <c r="E133" s="428">
        <v>20</v>
      </c>
      <c r="F133" s="428">
        <v>0</v>
      </c>
      <c r="G133" s="428">
        <v>0</v>
      </c>
      <c r="H133" s="428">
        <v>20</v>
      </c>
      <c r="I133" s="428">
        <v>20</v>
      </c>
      <c r="J133" s="428">
        <v>0</v>
      </c>
      <c r="K133" s="429">
        <v>0</v>
      </c>
      <c r="L133" s="283">
        <v>60</v>
      </c>
      <c r="M133" s="283">
        <v>6</v>
      </c>
    </row>
    <row r="134" spans="1:45" s="25" customFormat="1" ht="15.75" thickBot="1" x14ac:dyDescent="0.3">
      <c r="A134" s="196" t="s">
        <v>301</v>
      </c>
      <c r="B134" s="428">
        <v>0</v>
      </c>
      <c r="C134" s="428">
        <v>0</v>
      </c>
      <c r="D134" s="428">
        <v>2.7</v>
      </c>
      <c r="E134" s="428">
        <v>0</v>
      </c>
      <c r="F134" s="428">
        <v>0</v>
      </c>
      <c r="G134" s="428">
        <v>0</v>
      </c>
      <c r="H134" s="428">
        <v>0</v>
      </c>
      <c r="I134" s="428">
        <v>2.7</v>
      </c>
      <c r="J134" s="428">
        <v>0</v>
      </c>
      <c r="K134" s="429">
        <v>0</v>
      </c>
      <c r="L134" s="283">
        <v>5.4</v>
      </c>
      <c r="M134" s="283">
        <v>0.54</v>
      </c>
      <c r="N134" s="102"/>
      <c r="O134" s="102"/>
      <c r="P134" s="102"/>
      <c r="Q134" s="102"/>
      <c r="R134" s="102"/>
      <c r="S134"/>
      <c r="T134"/>
      <c r="U134"/>
      <c r="V134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</row>
    <row r="135" spans="1:45" ht="15.75" thickBot="1" x14ac:dyDescent="0.3">
      <c r="A135" s="196" t="s">
        <v>16</v>
      </c>
      <c r="B135" s="428">
        <v>100</v>
      </c>
      <c r="C135" s="428">
        <v>333.77</v>
      </c>
      <c r="D135" s="428">
        <v>148</v>
      </c>
      <c r="E135" s="428">
        <v>293.89999999999998</v>
      </c>
      <c r="F135" s="428">
        <v>178</v>
      </c>
      <c r="G135" s="428">
        <v>152.5</v>
      </c>
      <c r="H135" s="428">
        <v>293.89999999999998</v>
      </c>
      <c r="I135" s="428">
        <v>151.11000000000001</v>
      </c>
      <c r="J135" s="428">
        <v>219.87</v>
      </c>
      <c r="K135" s="429">
        <v>333.9</v>
      </c>
      <c r="L135" s="283">
        <v>2204.9500000000003</v>
      </c>
      <c r="M135" s="283">
        <v>220.49500000000003</v>
      </c>
    </row>
    <row r="136" spans="1:45" ht="15.75" thickBot="1" x14ac:dyDescent="0.3">
      <c r="A136" s="196" t="s">
        <v>54</v>
      </c>
      <c r="B136" s="428">
        <v>0</v>
      </c>
      <c r="C136" s="428">
        <v>0</v>
      </c>
      <c r="D136" s="428">
        <v>0</v>
      </c>
      <c r="E136" s="428">
        <v>0</v>
      </c>
      <c r="F136" s="428">
        <v>114</v>
      </c>
      <c r="G136" s="428">
        <v>0</v>
      </c>
      <c r="H136" s="428">
        <v>0</v>
      </c>
      <c r="I136" s="428">
        <v>0</v>
      </c>
      <c r="J136" s="428">
        <v>114</v>
      </c>
      <c r="K136" s="429">
        <v>0</v>
      </c>
      <c r="L136" s="283">
        <v>228</v>
      </c>
      <c r="M136" s="283">
        <v>22.8</v>
      </c>
    </row>
    <row r="137" spans="1:45" s="25" customFormat="1" ht="15.75" thickBot="1" x14ac:dyDescent="0.3">
      <c r="A137" s="196" t="s">
        <v>72</v>
      </c>
      <c r="B137" s="428">
        <v>0</v>
      </c>
      <c r="C137" s="428">
        <v>0</v>
      </c>
      <c r="D137" s="428">
        <v>114</v>
      </c>
      <c r="E137" s="428">
        <v>0</v>
      </c>
      <c r="F137" s="428">
        <v>0</v>
      </c>
      <c r="G137" s="428">
        <v>114</v>
      </c>
      <c r="H137" s="428">
        <v>0</v>
      </c>
      <c r="I137" s="428">
        <v>0</v>
      </c>
      <c r="J137" s="428">
        <v>0</v>
      </c>
      <c r="K137" s="429">
        <v>0</v>
      </c>
      <c r="L137" s="283">
        <v>228</v>
      </c>
      <c r="M137" s="283">
        <v>22.8</v>
      </c>
      <c r="N137" s="102"/>
      <c r="O137" s="102"/>
      <c r="P137" s="102"/>
      <c r="Q137" s="102"/>
      <c r="R137" s="102"/>
      <c r="S137"/>
      <c r="T137"/>
      <c r="U137"/>
      <c r="V137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</row>
    <row r="138" spans="1:45" s="25" customFormat="1" ht="15.75" thickBot="1" x14ac:dyDescent="0.3">
      <c r="A138" s="196" t="s">
        <v>82</v>
      </c>
      <c r="B138" s="428">
        <v>114</v>
      </c>
      <c r="C138" s="428">
        <v>0</v>
      </c>
      <c r="D138" s="428">
        <v>0</v>
      </c>
      <c r="E138" s="428">
        <v>0</v>
      </c>
      <c r="F138" s="428">
        <v>0</v>
      </c>
      <c r="G138" s="428">
        <v>0</v>
      </c>
      <c r="H138" s="428">
        <v>0</v>
      </c>
      <c r="I138" s="428">
        <v>114</v>
      </c>
      <c r="J138" s="428">
        <v>0</v>
      </c>
      <c r="K138" s="429">
        <v>0</v>
      </c>
      <c r="L138" s="283">
        <v>228</v>
      </c>
      <c r="M138" s="283">
        <v>22.8</v>
      </c>
      <c r="N138" s="102"/>
      <c r="O138" s="102"/>
      <c r="P138" s="102"/>
      <c r="Q138" s="102"/>
      <c r="R138" s="102"/>
      <c r="S138"/>
      <c r="T138"/>
      <c r="U138"/>
      <c r="V138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</row>
    <row r="139" spans="1:45" s="25" customFormat="1" ht="15.75" thickBot="1" x14ac:dyDescent="0.3">
      <c r="A139" s="196" t="s">
        <v>98</v>
      </c>
      <c r="B139" s="428">
        <v>0</v>
      </c>
      <c r="C139" s="428">
        <v>20</v>
      </c>
      <c r="D139" s="428">
        <v>0</v>
      </c>
      <c r="E139" s="428">
        <v>0</v>
      </c>
      <c r="F139" s="428">
        <v>0</v>
      </c>
      <c r="G139" s="428">
        <v>0</v>
      </c>
      <c r="H139" s="428">
        <v>0</v>
      </c>
      <c r="I139" s="428">
        <v>0</v>
      </c>
      <c r="J139" s="428">
        <v>20</v>
      </c>
      <c r="K139" s="429">
        <v>0</v>
      </c>
      <c r="L139" s="283">
        <v>40</v>
      </c>
      <c r="M139" s="283">
        <v>4</v>
      </c>
      <c r="N139" s="102"/>
      <c r="O139" s="102"/>
      <c r="P139" s="102"/>
      <c r="Q139" s="102"/>
      <c r="R139" s="102"/>
      <c r="S139"/>
      <c r="T139"/>
      <c r="U139"/>
      <c r="V139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</row>
    <row r="140" spans="1:45" s="25" customFormat="1" ht="15.75" thickBot="1" x14ac:dyDescent="0.3">
      <c r="A140" s="196" t="s">
        <v>36</v>
      </c>
      <c r="B140" s="428">
        <v>0</v>
      </c>
      <c r="C140" s="428">
        <v>20.28</v>
      </c>
      <c r="D140" s="428">
        <v>6</v>
      </c>
      <c r="E140" s="428">
        <v>8.9</v>
      </c>
      <c r="F140" s="428">
        <v>6</v>
      </c>
      <c r="G140" s="428">
        <v>0</v>
      </c>
      <c r="H140" s="428">
        <v>8.9</v>
      </c>
      <c r="I140" s="428">
        <v>5</v>
      </c>
      <c r="J140" s="428">
        <v>14.28</v>
      </c>
      <c r="K140" s="429">
        <v>16.380000000000003</v>
      </c>
      <c r="L140" s="283">
        <v>85.740000000000009</v>
      </c>
      <c r="M140" s="283">
        <v>8.5740000000000016</v>
      </c>
      <c r="N140" s="102"/>
      <c r="O140" s="102"/>
      <c r="P140" s="102"/>
      <c r="Q140" s="102"/>
      <c r="R140" s="102"/>
      <c r="S140"/>
      <c r="T140"/>
      <c r="U140"/>
      <c r="V140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</row>
    <row r="141" spans="1:45" ht="15.75" thickBot="1" x14ac:dyDescent="0.3">
      <c r="A141" s="196" t="s">
        <v>73</v>
      </c>
      <c r="B141" s="428">
        <v>0</v>
      </c>
      <c r="C141" s="428">
        <v>109.28</v>
      </c>
      <c r="D141" s="428">
        <v>0</v>
      </c>
      <c r="E141" s="428">
        <v>98.8</v>
      </c>
      <c r="F141" s="428">
        <v>0</v>
      </c>
      <c r="G141" s="428">
        <v>0</v>
      </c>
      <c r="H141" s="428">
        <v>98.8</v>
      </c>
      <c r="I141" s="428">
        <v>0</v>
      </c>
      <c r="J141" s="428">
        <v>109.28</v>
      </c>
      <c r="K141" s="429">
        <v>0</v>
      </c>
      <c r="L141" s="283">
        <v>416.15999999999997</v>
      </c>
      <c r="M141" s="283">
        <v>41.616</v>
      </c>
    </row>
    <row r="142" spans="1:45" s="25" customFormat="1" ht="15.75" thickBot="1" x14ac:dyDescent="0.3">
      <c r="A142" s="196" t="s">
        <v>37</v>
      </c>
      <c r="B142" s="428">
        <v>0</v>
      </c>
      <c r="C142" s="428">
        <v>0</v>
      </c>
      <c r="D142" s="428">
        <v>0</v>
      </c>
      <c r="E142" s="428">
        <v>41.78</v>
      </c>
      <c r="F142" s="428">
        <v>0</v>
      </c>
      <c r="G142" s="428">
        <v>0</v>
      </c>
      <c r="H142" s="428">
        <v>0</v>
      </c>
      <c r="I142" s="428">
        <v>52</v>
      </c>
      <c r="J142" s="428">
        <v>0</v>
      </c>
      <c r="K142" s="429">
        <v>0</v>
      </c>
      <c r="L142" s="283">
        <v>93.78</v>
      </c>
      <c r="M142" s="283">
        <v>9.3780000000000001</v>
      </c>
      <c r="N142" s="102"/>
      <c r="O142" s="102"/>
      <c r="P142" s="102"/>
      <c r="Q142" s="102"/>
      <c r="R142" s="102"/>
      <c r="S142"/>
      <c r="T142"/>
      <c r="U142"/>
      <c r="V142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</row>
    <row r="143" spans="1:45" s="25" customFormat="1" ht="15.75" thickBot="1" x14ac:dyDescent="0.3">
      <c r="A143" s="196" t="s">
        <v>143</v>
      </c>
      <c r="B143" s="428">
        <v>48</v>
      </c>
      <c r="C143" s="428">
        <v>17.100000000000001</v>
      </c>
      <c r="D143" s="428">
        <v>28</v>
      </c>
      <c r="E143" s="428">
        <v>0</v>
      </c>
      <c r="F143" s="428">
        <v>45.93</v>
      </c>
      <c r="G143" s="428">
        <v>60.1</v>
      </c>
      <c r="H143" s="428">
        <v>58</v>
      </c>
      <c r="I143" s="428">
        <v>0</v>
      </c>
      <c r="J143" s="428">
        <v>0</v>
      </c>
      <c r="K143" s="429">
        <v>0</v>
      </c>
      <c r="L143" s="283">
        <v>257.13</v>
      </c>
      <c r="M143" s="283">
        <v>25.713000000000001</v>
      </c>
      <c r="N143" s="102"/>
      <c r="O143" s="102"/>
      <c r="P143" s="102"/>
      <c r="Q143" s="102"/>
      <c r="R143" s="102"/>
      <c r="S143"/>
      <c r="T143"/>
      <c r="U143"/>
      <c r="V143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</row>
    <row r="144" spans="1:45" ht="15.75" thickBot="1" x14ac:dyDescent="0.3">
      <c r="A144" s="196" t="s">
        <v>81</v>
      </c>
      <c r="B144" s="428">
        <v>76.45</v>
      </c>
      <c r="C144" s="428">
        <v>80</v>
      </c>
      <c r="D144" s="428">
        <v>22.61</v>
      </c>
      <c r="E144" s="428">
        <v>0</v>
      </c>
      <c r="F144" s="428">
        <v>127.22</v>
      </c>
      <c r="G144" s="428">
        <v>84.61</v>
      </c>
      <c r="H144" s="428">
        <v>22.61</v>
      </c>
      <c r="I144" s="428">
        <v>60.65</v>
      </c>
      <c r="J144" s="428">
        <v>22.61</v>
      </c>
      <c r="K144" s="429">
        <v>0</v>
      </c>
      <c r="L144" s="283">
        <v>496.76</v>
      </c>
      <c r="M144" s="283">
        <v>49.676000000000002</v>
      </c>
    </row>
    <row r="145" spans="1:45" ht="15.75" thickBot="1" x14ac:dyDescent="0.3">
      <c r="A145" s="196" t="s">
        <v>309</v>
      </c>
      <c r="B145" s="428">
        <v>0</v>
      </c>
      <c r="C145" s="428">
        <v>0</v>
      </c>
      <c r="D145" s="428">
        <v>0</v>
      </c>
      <c r="E145" s="428">
        <v>0</v>
      </c>
      <c r="F145" s="428">
        <v>0</v>
      </c>
      <c r="G145" s="428">
        <v>0</v>
      </c>
      <c r="H145" s="428">
        <v>0</v>
      </c>
      <c r="I145" s="428">
        <v>0</v>
      </c>
      <c r="J145" s="428">
        <v>0</v>
      </c>
      <c r="K145" s="429">
        <v>0</v>
      </c>
      <c r="L145" s="283">
        <v>0</v>
      </c>
      <c r="M145" s="283">
        <v>0</v>
      </c>
    </row>
    <row r="146" spans="1:45" ht="15.75" thickBot="1" x14ac:dyDescent="0.3">
      <c r="A146" s="196" t="s">
        <v>337</v>
      </c>
      <c r="B146" s="428">
        <v>0</v>
      </c>
      <c r="C146" s="428">
        <v>0</v>
      </c>
      <c r="D146" s="428">
        <v>0</v>
      </c>
      <c r="E146" s="428">
        <v>0</v>
      </c>
      <c r="F146" s="428">
        <v>0</v>
      </c>
      <c r="G146" s="428">
        <v>0</v>
      </c>
      <c r="H146" s="428">
        <v>0</v>
      </c>
      <c r="I146" s="428">
        <v>0</v>
      </c>
      <c r="J146" s="428">
        <v>0</v>
      </c>
      <c r="K146" s="429">
        <v>85.33</v>
      </c>
      <c r="L146" s="283">
        <v>85.33</v>
      </c>
      <c r="M146" s="283">
        <v>8.5329999999999995</v>
      </c>
    </row>
    <row r="147" spans="1:45" s="25" customFormat="1" ht="15.75" thickBot="1" x14ac:dyDescent="0.3">
      <c r="A147" s="196" t="s">
        <v>66</v>
      </c>
      <c r="B147" s="428">
        <v>0</v>
      </c>
      <c r="C147" s="428">
        <v>7.14</v>
      </c>
      <c r="D147" s="428">
        <v>0</v>
      </c>
      <c r="E147" s="428">
        <v>7.14</v>
      </c>
      <c r="F147" s="428">
        <v>0</v>
      </c>
      <c r="G147" s="428">
        <v>7.14</v>
      </c>
      <c r="H147" s="428">
        <v>0</v>
      </c>
      <c r="I147" s="428">
        <v>7.14</v>
      </c>
      <c r="J147" s="428">
        <v>0</v>
      </c>
      <c r="K147" s="429">
        <v>25.14</v>
      </c>
      <c r="L147" s="283">
        <v>53.7</v>
      </c>
      <c r="M147" s="283">
        <v>5.37</v>
      </c>
      <c r="N147" s="102"/>
      <c r="O147" s="102"/>
      <c r="P147" s="102"/>
      <c r="Q147" s="102"/>
      <c r="R147" s="102"/>
      <c r="S147"/>
      <c r="T147"/>
      <c r="U147"/>
      <c r="V147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</row>
    <row r="148" spans="1:45" s="25" customFormat="1" ht="30.75" thickBot="1" x14ac:dyDescent="0.3">
      <c r="A148" s="189" t="s">
        <v>427</v>
      </c>
      <c r="B148" s="428">
        <v>0</v>
      </c>
      <c r="C148" s="428">
        <v>0</v>
      </c>
      <c r="D148" s="428">
        <v>0</v>
      </c>
      <c r="E148" s="428">
        <v>0</v>
      </c>
      <c r="F148" s="428">
        <v>0</v>
      </c>
      <c r="G148" s="428">
        <v>0</v>
      </c>
      <c r="H148" s="428">
        <v>0</v>
      </c>
      <c r="I148" s="428">
        <v>0</v>
      </c>
      <c r="J148" s="428">
        <v>1</v>
      </c>
      <c r="K148" s="429">
        <v>0</v>
      </c>
      <c r="L148" s="283">
        <v>1</v>
      </c>
      <c r="M148" s="283">
        <v>0.1</v>
      </c>
      <c r="N148" s="102"/>
      <c r="O148" s="102"/>
      <c r="P148" s="102"/>
      <c r="Q148" s="102"/>
      <c r="R148" s="102"/>
      <c r="S148"/>
      <c r="T148"/>
      <c r="U148"/>
      <c r="V148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</row>
    <row r="149" spans="1:45" s="25" customFormat="1" ht="15.75" thickBot="1" x14ac:dyDescent="0.3">
      <c r="A149" s="196" t="s">
        <v>22</v>
      </c>
      <c r="B149" s="428">
        <v>0</v>
      </c>
      <c r="C149" s="428">
        <v>0</v>
      </c>
      <c r="D149" s="428">
        <v>0</v>
      </c>
      <c r="E149" s="428">
        <v>1.5</v>
      </c>
      <c r="F149" s="428">
        <v>0</v>
      </c>
      <c r="G149" s="428">
        <v>0</v>
      </c>
      <c r="H149" s="428">
        <v>1.5</v>
      </c>
      <c r="I149" s="428">
        <v>0</v>
      </c>
      <c r="J149" s="428">
        <v>0</v>
      </c>
      <c r="K149" s="429">
        <v>1.5</v>
      </c>
      <c r="L149" s="283">
        <v>4.5</v>
      </c>
      <c r="M149" s="283">
        <v>0.45</v>
      </c>
      <c r="N149" s="102"/>
      <c r="O149" s="102"/>
      <c r="P149" s="102"/>
      <c r="Q149" s="102"/>
      <c r="R149" s="102"/>
      <c r="S149"/>
      <c r="T149"/>
      <c r="U149"/>
      <c r="V149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</row>
    <row r="150" spans="1:45" s="25" customFormat="1" ht="15.75" thickBot="1" x14ac:dyDescent="0.3">
      <c r="A150" s="196" t="s">
        <v>64</v>
      </c>
      <c r="B150" s="428">
        <v>0</v>
      </c>
      <c r="C150" s="428">
        <v>1.5</v>
      </c>
      <c r="D150" s="428">
        <v>0</v>
      </c>
      <c r="E150" s="428">
        <v>0</v>
      </c>
      <c r="F150" s="428">
        <v>1.5</v>
      </c>
      <c r="G150" s="428">
        <v>0</v>
      </c>
      <c r="H150" s="428">
        <v>0</v>
      </c>
      <c r="I150" s="428">
        <v>0</v>
      </c>
      <c r="J150" s="428">
        <v>1.5</v>
      </c>
      <c r="K150" s="429">
        <v>0</v>
      </c>
      <c r="L150" s="283">
        <v>4.5</v>
      </c>
      <c r="M150" s="283">
        <v>0.45</v>
      </c>
      <c r="N150" s="102"/>
      <c r="O150" s="102"/>
      <c r="P150" s="102"/>
      <c r="Q150" s="102"/>
      <c r="R150" s="102"/>
      <c r="S150"/>
      <c r="T150"/>
      <c r="U150"/>
      <c r="V150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</row>
    <row r="151" spans="1:45" s="25" customFormat="1" ht="15.75" thickBot="1" x14ac:dyDescent="0.3">
      <c r="A151" s="196" t="s">
        <v>389</v>
      </c>
      <c r="B151" s="428">
        <v>0</v>
      </c>
      <c r="C151" s="428">
        <v>10</v>
      </c>
      <c r="D151" s="428">
        <v>0</v>
      </c>
      <c r="E151" s="428">
        <v>0</v>
      </c>
      <c r="F151" s="428">
        <v>0</v>
      </c>
      <c r="G151" s="428">
        <v>0</v>
      </c>
      <c r="H151" s="428">
        <v>10</v>
      </c>
      <c r="I151" s="428">
        <v>0</v>
      </c>
      <c r="J151" s="428">
        <v>0</v>
      </c>
      <c r="K151" s="429">
        <v>0</v>
      </c>
      <c r="L151" s="283">
        <v>20</v>
      </c>
      <c r="M151" s="283">
        <v>2</v>
      </c>
      <c r="N151" s="102"/>
      <c r="O151" s="102"/>
      <c r="P151" s="102"/>
      <c r="Q151" s="102"/>
      <c r="R151" s="102"/>
      <c r="S151"/>
      <c r="T151"/>
      <c r="U151"/>
      <c r="V151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</row>
    <row r="152" spans="1:45" ht="15.75" thickBot="1" x14ac:dyDescent="0.3">
      <c r="A152" s="196" t="s">
        <v>319</v>
      </c>
      <c r="B152" s="428">
        <v>0</v>
      </c>
      <c r="C152" s="428">
        <v>0</v>
      </c>
      <c r="D152" s="428">
        <v>0</v>
      </c>
      <c r="E152" s="428">
        <v>0</v>
      </c>
      <c r="F152" s="428">
        <v>10</v>
      </c>
      <c r="G152" s="428">
        <v>0</v>
      </c>
      <c r="H152" s="428">
        <v>0</v>
      </c>
      <c r="I152" s="428">
        <v>0</v>
      </c>
      <c r="J152" s="428">
        <v>10</v>
      </c>
      <c r="K152" s="429">
        <v>0</v>
      </c>
      <c r="L152" s="283">
        <v>20</v>
      </c>
      <c r="M152" s="283">
        <v>2</v>
      </c>
    </row>
    <row r="153" spans="1:45" ht="15.75" thickBot="1" x14ac:dyDescent="0.3">
      <c r="A153" s="196" t="s">
        <v>19</v>
      </c>
      <c r="B153" s="428">
        <v>4.8999999999999995</v>
      </c>
      <c r="C153" s="428">
        <v>4.0999999999999996</v>
      </c>
      <c r="D153" s="428">
        <v>4.37</v>
      </c>
      <c r="E153" s="428">
        <v>3.73</v>
      </c>
      <c r="F153" s="428">
        <v>3.1999999999999997</v>
      </c>
      <c r="G153" s="428">
        <v>4.8999999999999995</v>
      </c>
      <c r="H153" s="428">
        <v>4</v>
      </c>
      <c r="I153" s="428">
        <v>5.9099999999999993</v>
      </c>
      <c r="J153" s="428">
        <v>4.3999999999999995</v>
      </c>
      <c r="K153" s="429">
        <v>4.7</v>
      </c>
      <c r="L153" s="283">
        <v>44.21</v>
      </c>
      <c r="M153" s="283">
        <v>4.4210000000000003</v>
      </c>
    </row>
    <row r="154" spans="1:45" ht="15.75" thickBot="1" x14ac:dyDescent="0.3">
      <c r="A154" s="189" t="s">
        <v>383</v>
      </c>
      <c r="B154" s="428">
        <v>0</v>
      </c>
      <c r="C154" s="428">
        <v>0</v>
      </c>
      <c r="D154" s="428">
        <v>0</v>
      </c>
      <c r="E154" s="428">
        <v>0</v>
      </c>
      <c r="F154" s="428">
        <v>0</v>
      </c>
      <c r="G154" s="428">
        <v>0</v>
      </c>
      <c r="H154" s="428">
        <v>0</v>
      </c>
      <c r="I154" s="428">
        <v>0</v>
      </c>
      <c r="J154" s="428">
        <v>0</v>
      </c>
      <c r="K154" s="429">
        <v>0</v>
      </c>
      <c r="L154" s="283">
        <v>0</v>
      </c>
      <c r="M154" s="283">
        <v>0</v>
      </c>
    </row>
    <row r="155" spans="1:45" ht="15.75" thickBot="1" x14ac:dyDescent="0.3">
      <c r="A155" s="196" t="s">
        <v>97</v>
      </c>
      <c r="B155" s="428">
        <v>0</v>
      </c>
      <c r="C155" s="428">
        <v>7</v>
      </c>
      <c r="D155" s="428">
        <v>0</v>
      </c>
      <c r="E155" s="428">
        <v>0</v>
      </c>
      <c r="F155" s="428">
        <v>0</v>
      </c>
      <c r="G155" s="428">
        <v>6</v>
      </c>
      <c r="H155" s="428">
        <v>2</v>
      </c>
      <c r="I155" s="428">
        <v>0</v>
      </c>
      <c r="J155" s="428">
        <v>0</v>
      </c>
      <c r="K155" s="429">
        <v>0</v>
      </c>
      <c r="L155" s="283">
        <v>15</v>
      </c>
      <c r="M155" s="283">
        <v>1.5</v>
      </c>
    </row>
    <row r="156" spans="1:45" ht="15.75" thickBot="1" x14ac:dyDescent="0.3">
      <c r="A156" s="430" t="s">
        <v>350</v>
      </c>
      <c r="B156" s="428">
        <v>0</v>
      </c>
      <c r="C156" s="428">
        <v>0</v>
      </c>
      <c r="D156" s="428">
        <v>0</v>
      </c>
      <c r="E156" s="428">
        <v>21</v>
      </c>
      <c r="F156" s="428">
        <v>0</v>
      </c>
      <c r="G156" s="428">
        <v>0</v>
      </c>
      <c r="H156" s="428">
        <v>0</v>
      </c>
      <c r="I156" s="428">
        <v>0</v>
      </c>
      <c r="J156" s="428">
        <v>0</v>
      </c>
      <c r="K156" s="429">
        <v>0</v>
      </c>
      <c r="L156" s="283">
        <v>21</v>
      </c>
      <c r="M156" s="283">
        <v>2.1</v>
      </c>
    </row>
    <row r="157" spans="1:45" s="36" customFormat="1" ht="15.75" thickBot="1" x14ac:dyDescent="0.3">
      <c r="A157" s="432" t="s">
        <v>144</v>
      </c>
      <c r="B157" s="433">
        <v>55.5</v>
      </c>
      <c r="C157" s="433">
        <v>37.4</v>
      </c>
      <c r="D157" s="433">
        <v>37</v>
      </c>
      <c r="E157" s="433">
        <v>48</v>
      </c>
      <c r="F157" s="433">
        <v>63.5</v>
      </c>
      <c r="G157" s="433">
        <v>58</v>
      </c>
      <c r="H157" s="433">
        <v>63.2</v>
      </c>
      <c r="I157" s="433">
        <v>45.6</v>
      </c>
      <c r="J157" s="433">
        <v>48.4</v>
      </c>
      <c r="K157" s="433">
        <v>67.7</v>
      </c>
      <c r="L157" s="434">
        <v>524.29999999999995</v>
      </c>
      <c r="M157" s="434">
        <v>52.429999999999993</v>
      </c>
      <c r="N157" s="102"/>
      <c r="O157" s="102"/>
      <c r="P157" s="102"/>
      <c r="Q157" s="102"/>
      <c r="R157" s="102"/>
      <c r="S157"/>
      <c r="T157"/>
      <c r="U157"/>
      <c r="V157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</row>
    <row r="158" spans="1:45" s="36" customFormat="1" ht="15.75" thickBot="1" x14ac:dyDescent="0.3">
      <c r="A158" s="432" t="s">
        <v>145</v>
      </c>
      <c r="B158" s="433">
        <v>106.99000000000001</v>
      </c>
      <c r="C158" s="433">
        <v>92.95</v>
      </c>
      <c r="D158" s="433">
        <v>332.14499999999998</v>
      </c>
      <c r="E158" s="433">
        <v>135.30000000000001</v>
      </c>
      <c r="F158" s="433">
        <v>310.67200000000003</v>
      </c>
      <c r="G158" s="433">
        <v>167.85</v>
      </c>
      <c r="H158" s="433">
        <v>83.42</v>
      </c>
      <c r="I158" s="433">
        <v>250.75</v>
      </c>
      <c r="J158" s="433">
        <v>80.069999999999993</v>
      </c>
      <c r="K158" s="433">
        <v>131.41</v>
      </c>
      <c r="L158" s="434">
        <v>1691.557</v>
      </c>
      <c r="M158" s="434">
        <v>169.1557</v>
      </c>
      <c r="N158" s="102"/>
      <c r="O158" s="102"/>
      <c r="P158" s="102"/>
      <c r="Q158" s="102"/>
      <c r="R158" s="102"/>
      <c r="S158"/>
      <c r="T158"/>
      <c r="U158"/>
      <c r="V158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</row>
    <row r="159" spans="1:45" s="36" customFormat="1" ht="15.75" thickBot="1" x14ac:dyDescent="0.3">
      <c r="A159" s="432" t="s">
        <v>146</v>
      </c>
      <c r="B159" s="433">
        <v>0</v>
      </c>
      <c r="C159" s="433">
        <v>45.9</v>
      </c>
      <c r="D159" s="433">
        <v>0</v>
      </c>
      <c r="E159" s="433">
        <v>114</v>
      </c>
      <c r="F159" s="433">
        <v>45.9</v>
      </c>
      <c r="G159" s="433">
        <v>114</v>
      </c>
      <c r="H159" s="433">
        <v>45.9</v>
      </c>
      <c r="I159" s="433">
        <v>114</v>
      </c>
      <c r="J159" s="433">
        <v>0</v>
      </c>
      <c r="K159" s="433">
        <v>119.1</v>
      </c>
      <c r="L159" s="434">
        <v>598.79999999999995</v>
      </c>
      <c r="M159" s="434">
        <v>59.879999999999995</v>
      </c>
      <c r="N159" s="102"/>
      <c r="O159" s="102"/>
      <c r="P159" s="102"/>
      <c r="Q159" s="102"/>
      <c r="R159" s="102"/>
      <c r="S159"/>
      <c r="T159"/>
      <c r="U159"/>
      <c r="V159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</row>
    <row r="160" spans="1:45" s="36" customFormat="1" ht="15.75" thickBot="1" x14ac:dyDescent="0.3">
      <c r="A160" s="432" t="s">
        <v>147</v>
      </c>
      <c r="B160" s="433">
        <v>15.3</v>
      </c>
      <c r="C160" s="433">
        <v>125</v>
      </c>
      <c r="D160" s="433">
        <v>18.36</v>
      </c>
      <c r="E160" s="433">
        <v>20</v>
      </c>
      <c r="F160" s="433">
        <v>0</v>
      </c>
      <c r="G160" s="433">
        <v>15.3</v>
      </c>
      <c r="H160" s="433">
        <v>20</v>
      </c>
      <c r="I160" s="433">
        <v>35.299999999999997</v>
      </c>
      <c r="J160" s="433">
        <v>0</v>
      </c>
      <c r="K160" s="433">
        <v>18.36</v>
      </c>
      <c r="L160" s="434">
        <v>267.62000000000006</v>
      </c>
      <c r="M160" s="434">
        <v>26.762000000000008</v>
      </c>
      <c r="N160" s="102"/>
      <c r="O160" s="102"/>
      <c r="P160" s="102"/>
      <c r="Q160" s="102"/>
      <c r="R160" s="102"/>
      <c r="S160"/>
      <c r="T160"/>
      <c r="U160"/>
      <c r="V160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</row>
    <row r="161" spans="1:45" s="36" customFormat="1" ht="15.75" thickBot="1" x14ac:dyDescent="0.3">
      <c r="A161" s="432" t="s">
        <v>148</v>
      </c>
      <c r="B161" s="433">
        <v>214</v>
      </c>
      <c r="C161" s="433">
        <v>353.77</v>
      </c>
      <c r="D161" s="433">
        <v>262</v>
      </c>
      <c r="E161" s="433">
        <v>293.89999999999998</v>
      </c>
      <c r="F161" s="433">
        <v>292</v>
      </c>
      <c r="G161" s="433">
        <v>266.5</v>
      </c>
      <c r="H161" s="433">
        <v>293.89999999999998</v>
      </c>
      <c r="I161" s="433">
        <v>265.11</v>
      </c>
      <c r="J161" s="433">
        <v>353.87</v>
      </c>
      <c r="K161" s="433">
        <v>333.9</v>
      </c>
      <c r="L161" s="434">
        <v>2928.9500000000003</v>
      </c>
      <c r="M161" s="434">
        <v>292.89500000000004</v>
      </c>
      <c r="N161" s="102"/>
      <c r="O161" s="102"/>
      <c r="P161" s="102"/>
      <c r="Q161" s="102"/>
      <c r="R161" s="102"/>
      <c r="S161"/>
      <c r="T161"/>
      <c r="U161"/>
      <c r="V161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</row>
    <row r="162" spans="1:45" s="36" customFormat="1" ht="15.75" thickBot="1" x14ac:dyDescent="0.3">
      <c r="A162" s="435" t="s">
        <v>179</v>
      </c>
      <c r="B162" s="433">
        <v>76.45</v>
      </c>
      <c r="C162" s="433">
        <v>80</v>
      </c>
      <c r="D162" s="433">
        <v>22.61</v>
      </c>
      <c r="E162" s="433">
        <v>0</v>
      </c>
      <c r="F162" s="433">
        <v>127.22</v>
      </c>
      <c r="G162" s="433">
        <v>84.61</v>
      </c>
      <c r="H162" s="433">
        <v>22.61</v>
      </c>
      <c r="I162" s="433">
        <v>60.65</v>
      </c>
      <c r="J162" s="433">
        <v>22.61</v>
      </c>
      <c r="K162" s="433">
        <v>85.33</v>
      </c>
      <c r="L162" s="434">
        <v>582.09</v>
      </c>
      <c r="M162" s="434">
        <v>58.209000000000003</v>
      </c>
      <c r="N162" s="102"/>
      <c r="O162" s="102"/>
      <c r="P162" s="102"/>
      <c r="Q162" s="102"/>
      <c r="R162" s="102"/>
      <c r="S162"/>
      <c r="T162"/>
      <c r="U162"/>
      <c r="V162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</row>
    <row r="163" spans="1:45" s="36" customFormat="1" ht="15.75" thickBot="1" x14ac:dyDescent="0.3">
      <c r="A163" s="435" t="s">
        <v>37</v>
      </c>
      <c r="B163" s="433">
        <v>48</v>
      </c>
      <c r="C163" s="433">
        <v>17.100000000000001</v>
      </c>
      <c r="D163" s="433">
        <v>28</v>
      </c>
      <c r="E163" s="433">
        <v>41.78</v>
      </c>
      <c r="F163" s="433">
        <v>45.93</v>
      </c>
      <c r="G163" s="433">
        <v>60.1</v>
      </c>
      <c r="H163" s="433">
        <v>58</v>
      </c>
      <c r="I163" s="433">
        <v>52</v>
      </c>
      <c r="J163" s="433">
        <v>0</v>
      </c>
      <c r="K163" s="433">
        <v>0</v>
      </c>
      <c r="L163" s="434">
        <v>350.90999999999997</v>
      </c>
      <c r="M163" s="434">
        <v>35.090999999999994</v>
      </c>
      <c r="N163" s="102"/>
      <c r="O163" s="102"/>
      <c r="P163" s="102"/>
      <c r="Q163" s="102"/>
      <c r="R163" s="102"/>
      <c r="S163"/>
      <c r="T163"/>
      <c r="U163"/>
      <c r="V163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</row>
    <row r="164" spans="1:45" s="36" customFormat="1" ht="15.75" thickBot="1" x14ac:dyDescent="0.3">
      <c r="A164" s="435" t="s">
        <v>80</v>
      </c>
      <c r="B164" s="433">
        <v>8</v>
      </c>
      <c r="C164" s="433">
        <v>0</v>
      </c>
      <c r="D164" s="433">
        <v>45.5</v>
      </c>
      <c r="E164" s="433">
        <v>0</v>
      </c>
      <c r="F164" s="433">
        <v>0</v>
      </c>
      <c r="G164" s="433">
        <v>45.5</v>
      </c>
      <c r="H164" s="433">
        <v>0</v>
      </c>
      <c r="I164" s="433">
        <v>15.55</v>
      </c>
      <c r="J164" s="433">
        <v>0</v>
      </c>
      <c r="K164" s="433">
        <v>0</v>
      </c>
      <c r="L164" s="434">
        <v>114.55</v>
      </c>
      <c r="M164" s="434">
        <v>11.455</v>
      </c>
      <c r="N164" s="102"/>
      <c r="O164" s="102"/>
      <c r="P164" s="102"/>
      <c r="Q164" s="102"/>
      <c r="R164" s="102"/>
      <c r="S164"/>
      <c r="T164"/>
      <c r="U164"/>
      <c r="V164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</row>
    <row r="165" spans="1:45" s="36" customFormat="1" ht="15.75" thickBot="1" x14ac:dyDescent="0.3">
      <c r="A165" s="435" t="s">
        <v>122</v>
      </c>
      <c r="B165" s="433">
        <v>51</v>
      </c>
      <c r="C165" s="433">
        <v>65</v>
      </c>
      <c r="D165" s="433">
        <v>45</v>
      </c>
      <c r="E165" s="433">
        <v>45</v>
      </c>
      <c r="F165" s="433">
        <v>45</v>
      </c>
      <c r="G165" s="433">
        <v>51</v>
      </c>
      <c r="H165" s="433">
        <v>61.4</v>
      </c>
      <c r="I165" s="433">
        <v>45</v>
      </c>
      <c r="J165" s="433">
        <v>45</v>
      </c>
      <c r="K165" s="433">
        <v>45</v>
      </c>
      <c r="L165" s="434">
        <v>498.4</v>
      </c>
      <c r="M165" s="434">
        <v>49.839999999999996</v>
      </c>
      <c r="N165" s="102"/>
      <c r="O165" s="102"/>
      <c r="P165" s="102"/>
      <c r="Q165" s="102"/>
      <c r="R165" s="102"/>
      <c r="S165"/>
      <c r="T165"/>
      <c r="U165"/>
      <c r="V16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</row>
    <row r="166" spans="1:45" s="36" customFormat="1" ht="15.75" thickBot="1" x14ac:dyDescent="0.3">
      <c r="A166" s="435" t="s">
        <v>71</v>
      </c>
      <c r="B166" s="433">
        <v>0</v>
      </c>
      <c r="C166" s="433">
        <v>10</v>
      </c>
      <c r="D166" s="433">
        <v>0</v>
      </c>
      <c r="E166" s="433">
        <v>21</v>
      </c>
      <c r="F166" s="433">
        <v>10</v>
      </c>
      <c r="G166" s="433">
        <v>0</v>
      </c>
      <c r="H166" s="433">
        <v>10</v>
      </c>
      <c r="I166" s="433">
        <v>0</v>
      </c>
      <c r="J166" s="433">
        <v>10</v>
      </c>
      <c r="K166" s="433">
        <v>0</v>
      </c>
      <c r="L166" s="434">
        <v>61</v>
      </c>
      <c r="M166" s="434">
        <v>6.1</v>
      </c>
      <c r="N166" s="102"/>
      <c r="O166" s="102"/>
      <c r="P166" s="102"/>
      <c r="Q166" s="102"/>
      <c r="R166" s="102"/>
      <c r="S166"/>
      <c r="T166"/>
      <c r="U166"/>
      <c r="V166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</row>
    <row r="167" spans="1:45" x14ac:dyDescent="0.25">
      <c r="A167" s="431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2"/>
  <sheetViews>
    <sheetView tabSelected="1" workbookViewId="0">
      <selection activeCell="R15" sqref="R15"/>
    </sheetView>
  </sheetViews>
  <sheetFormatPr defaultRowHeight="15" x14ac:dyDescent="0.25"/>
  <cols>
    <col min="1" max="1" width="36.5703125" style="62" customWidth="1"/>
    <col min="2" max="2" width="19.85546875" style="62" customWidth="1"/>
    <col min="3" max="3" width="11.5703125" style="62" customWidth="1"/>
    <col min="4" max="4" width="10.28515625" style="143" customWidth="1"/>
    <col min="5" max="5" width="10" style="143" customWidth="1"/>
    <col min="6" max="6" width="9.7109375" style="143" customWidth="1"/>
    <col min="7" max="7" width="14.85546875" style="143" customWidth="1"/>
    <col min="8" max="8" width="25.28515625" style="62" customWidth="1"/>
    <col min="9" max="14" width="9.140625" style="65"/>
  </cols>
  <sheetData>
    <row r="1" spans="1:8" ht="17.25" customHeight="1" x14ac:dyDescent="0.25">
      <c r="A1" s="61" t="s">
        <v>277</v>
      </c>
      <c r="D1" s="63"/>
      <c r="E1" s="479" t="s">
        <v>281</v>
      </c>
      <c r="F1" s="479"/>
      <c r="G1" s="479"/>
      <c r="H1" s="70"/>
    </row>
    <row r="2" spans="1:8" ht="55.5" customHeight="1" x14ac:dyDescent="0.25">
      <c r="A2" s="61" t="s">
        <v>297</v>
      </c>
      <c r="D2" s="63"/>
      <c r="E2" s="480" t="s">
        <v>289</v>
      </c>
      <c r="F2" s="480"/>
      <c r="G2" s="480"/>
      <c r="H2" s="70"/>
    </row>
    <row r="3" spans="1:8" x14ac:dyDescent="0.25">
      <c r="A3" s="64" t="s">
        <v>282</v>
      </c>
      <c r="B3" s="65"/>
      <c r="C3" s="66"/>
      <c r="D3" s="67"/>
      <c r="E3" s="481" t="s">
        <v>291</v>
      </c>
      <c r="F3" s="481"/>
      <c r="G3" s="481"/>
      <c r="H3" s="70"/>
    </row>
    <row r="4" spans="1:8" x14ac:dyDescent="0.25">
      <c r="A4" s="64"/>
      <c r="B4" s="65"/>
      <c r="C4" s="66"/>
      <c r="D4" s="67"/>
      <c r="E4" s="481" t="s">
        <v>437</v>
      </c>
      <c r="F4" s="481"/>
      <c r="G4" s="481"/>
      <c r="H4" s="70"/>
    </row>
    <row r="5" spans="1:8" x14ac:dyDescent="0.25">
      <c r="A5" s="65"/>
      <c r="B5" s="65"/>
      <c r="C5" s="144" t="s">
        <v>0</v>
      </c>
      <c r="D5" s="144"/>
      <c r="E5" s="144"/>
      <c r="F5" s="144"/>
      <c r="G5" s="144"/>
      <c r="H5" s="70"/>
    </row>
    <row r="6" spans="1:8" ht="31.5" customHeight="1" x14ac:dyDescent="0.25">
      <c r="A6" s="65"/>
      <c r="B6" s="65"/>
      <c r="C6" s="68" t="s">
        <v>246</v>
      </c>
      <c r="D6" s="68"/>
      <c r="E6" s="68"/>
      <c r="F6" s="68"/>
      <c r="G6" s="68"/>
      <c r="H6" s="70"/>
    </row>
    <row r="7" spans="1:8" x14ac:dyDescent="0.25">
      <c r="A7" s="65"/>
      <c r="B7" s="65"/>
      <c r="C7" s="68" t="s">
        <v>387</v>
      </c>
      <c r="D7" s="68"/>
      <c r="E7" s="68"/>
      <c r="F7" s="68"/>
      <c r="G7" s="68"/>
      <c r="H7" s="70"/>
    </row>
    <row r="8" spans="1:8" ht="22.5" customHeight="1" x14ac:dyDescent="0.25">
      <c r="A8" s="65"/>
      <c r="B8" s="65" t="s">
        <v>353</v>
      </c>
      <c r="C8" s="65"/>
      <c r="D8" s="68"/>
      <c r="E8" s="68"/>
      <c r="F8" s="68"/>
      <c r="G8" s="68"/>
      <c r="H8" s="71"/>
    </row>
    <row r="9" spans="1:8" ht="15.75" thickBot="1" x14ac:dyDescent="0.3">
      <c r="A9" s="62" t="s">
        <v>2</v>
      </c>
    </row>
    <row r="10" spans="1:8" ht="31.5" customHeight="1" x14ac:dyDescent="0.25">
      <c r="A10" s="437" t="s">
        <v>234</v>
      </c>
      <c r="B10" s="438"/>
      <c r="C10" s="439" t="s">
        <v>230</v>
      </c>
      <c r="D10" s="471" t="s">
        <v>231</v>
      </c>
      <c r="E10" s="472"/>
      <c r="F10" s="473"/>
      <c r="G10" s="176" t="s">
        <v>4</v>
      </c>
      <c r="H10" s="177" t="s">
        <v>232</v>
      </c>
    </row>
    <row r="11" spans="1:8" ht="15.75" thickBot="1" x14ac:dyDescent="0.3">
      <c r="A11" s="440" t="s">
        <v>233</v>
      </c>
      <c r="B11" s="441"/>
      <c r="C11" s="442"/>
      <c r="D11" s="317"/>
      <c r="E11" s="318"/>
      <c r="F11" s="319"/>
      <c r="G11" s="320" t="s">
        <v>6</v>
      </c>
      <c r="H11" s="147"/>
    </row>
    <row r="12" spans="1:8" ht="15.75" thickBot="1" x14ac:dyDescent="0.3">
      <c r="A12" s="443"/>
      <c r="B12" s="444"/>
      <c r="C12" s="445"/>
      <c r="D12" s="321" t="s">
        <v>9</v>
      </c>
      <c r="E12" s="321" t="s">
        <v>10</v>
      </c>
      <c r="F12" s="322" t="s">
        <v>11</v>
      </c>
      <c r="G12" s="322" t="s">
        <v>12</v>
      </c>
      <c r="H12" s="446"/>
    </row>
    <row r="13" spans="1:8" ht="22.5" customHeight="1" x14ac:dyDescent="0.25">
      <c r="A13" s="69"/>
      <c r="B13" s="62" t="s">
        <v>13</v>
      </c>
      <c r="C13" s="137"/>
      <c r="D13" s="138"/>
      <c r="E13" s="138"/>
      <c r="F13" s="186"/>
      <c r="G13" s="139"/>
      <c r="H13" s="147"/>
    </row>
    <row r="14" spans="1:8" ht="22.5" customHeight="1" x14ac:dyDescent="0.25">
      <c r="A14" s="69" t="s">
        <v>172</v>
      </c>
      <c r="B14" s="153"/>
      <c r="C14" s="154" t="s">
        <v>392</v>
      </c>
      <c r="D14" s="139">
        <v>10</v>
      </c>
      <c r="E14" s="138">
        <v>10</v>
      </c>
      <c r="F14" s="138">
        <v>24.5</v>
      </c>
      <c r="G14" s="139">
        <v>228</v>
      </c>
      <c r="H14" s="147" t="s">
        <v>56</v>
      </c>
    </row>
    <row r="15" spans="1:8" ht="22.5" customHeight="1" x14ac:dyDescent="0.25">
      <c r="A15" s="156" t="s">
        <v>160</v>
      </c>
      <c r="B15" s="65"/>
      <c r="C15" s="157" t="s">
        <v>259</v>
      </c>
      <c r="D15" s="150">
        <v>0.06</v>
      </c>
      <c r="E15" s="162">
        <v>0.02</v>
      </c>
      <c r="F15" s="144">
        <v>4.99</v>
      </c>
      <c r="G15" s="162">
        <v>20</v>
      </c>
      <c r="H15" s="147" t="s">
        <v>257</v>
      </c>
    </row>
    <row r="16" spans="1:8" ht="15.75" thickBot="1" x14ac:dyDescent="0.3">
      <c r="A16" s="69" t="s">
        <v>23</v>
      </c>
      <c r="C16" s="167" t="s">
        <v>158</v>
      </c>
      <c r="D16" s="139">
        <v>1.9</v>
      </c>
      <c r="E16" s="138">
        <v>4.4000000000000004</v>
      </c>
      <c r="F16" s="143">
        <v>13</v>
      </c>
      <c r="G16" s="139">
        <v>99</v>
      </c>
      <c r="H16" s="147" t="s">
        <v>24</v>
      </c>
    </row>
    <row r="17" spans="1:8" ht="15.75" thickBot="1" x14ac:dyDescent="0.3">
      <c r="A17" s="447" t="s">
        <v>26</v>
      </c>
      <c r="B17" s="325"/>
      <c r="C17" s="326">
        <v>418</v>
      </c>
      <c r="D17" s="321">
        <f>SUM(D13:D16)</f>
        <v>11.96</v>
      </c>
      <c r="E17" s="321">
        <f>SUM(E13:E16)</f>
        <v>14.42</v>
      </c>
      <c r="F17" s="321">
        <f>SUM(F13:F16)</f>
        <v>42.49</v>
      </c>
      <c r="G17" s="321">
        <f>SUM(G13:G16)</f>
        <v>347</v>
      </c>
      <c r="H17" s="446"/>
    </row>
    <row r="18" spans="1:8" x14ac:dyDescent="0.25">
      <c r="A18" s="69" t="s">
        <v>27</v>
      </c>
      <c r="C18" s="137">
        <v>125</v>
      </c>
      <c r="D18" s="139">
        <v>0.9</v>
      </c>
      <c r="E18" s="138">
        <v>0.08</v>
      </c>
      <c r="F18" s="143">
        <v>22</v>
      </c>
      <c r="G18" s="138">
        <v>91</v>
      </c>
      <c r="H18" s="147" t="s">
        <v>419</v>
      </c>
    </row>
    <row r="19" spans="1:8" ht="15.75" thickBot="1" x14ac:dyDescent="0.3">
      <c r="A19" s="69"/>
      <c r="C19" s="137"/>
      <c r="D19" s="139"/>
      <c r="E19" s="138"/>
      <c r="G19" s="138"/>
      <c r="H19" s="147"/>
    </row>
    <row r="20" spans="1:8" ht="15.75" thickBot="1" x14ac:dyDescent="0.3">
      <c r="A20" s="447" t="s">
        <v>26</v>
      </c>
      <c r="B20" s="325"/>
      <c r="C20" s="326">
        <f>SUM(C18:C18)</f>
        <v>125</v>
      </c>
      <c r="D20" s="321">
        <f>SUM(D18)</f>
        <v>0.9</v>
      </c>
      <c r="E20" s="321">
        <f>SUM(E18)</f>
        <v>0.08</v>
      </c>
      <c r="F20" s="321">
        <f>SUM(F18)</f>
        <v>22</v>
      </c>
      <c r="G20" s="321">
        <f>SUM(G18)</f>
        <v>91</v>
      </c>
      <c r="H20" s="446"/>
    </row>
    <row r="21" spans="1:8" ht="15.75" thickBot="1" x14ac:dyDescent="0.3">
      <c r="A21" s="171"/>
      <c r="B21" s="172"/>
      <c r="C21" s="173">
        <v>543</v>
      </c>
      <c r="D21" s="176">
        <f>D17+D20</f>
        <v>12.860000000000001</v>
      </c>
      <c r="E21" s="176">
        <f>E17+E20</f>
        <v>14.5</v>
      </c>
      <c r="F21" s="176">
        <f>F17+F20</f>
        <v>64.490000000000009</v>
      </c>
      <c r="G21" s="176">
        <f>G17+G20</f>
        <v>438</v>
      </c>
      <c r="H21" s="147"/>
    </row>
    <row r="22" spans="1:8" x14ac:dyDescent="0.25">
      <c r="A22" s="171"/>
      <c r="B22" s="172" t="s">
        <v>28</v>
      </c>
      <c r="C22" s="173"/>
      <c r="D22" s="176"/>
      <c r="E22" s="175"/>
      <c r="F22" s="174"/>
      <c r="G22" s="176"/>
      <c r="H22" s="147"/>
    </row>
    <row r="23" spans="1:8" x14ac:dyDescent="0.25">
      <c r="A23" s="69" t="s">
        <v>332</v>
      </c>
      <c r="C23" s="137">
        <v>50</v>
      </c>
      <c r="D23" s="143">
        <v>0.8</v>
      </c>
      <c r="E23" s="138">
        <v>2.5</v>
      </c>
      <c r="F23" s="143">
        <v>4.5999999999999996</v>
      </c>
      <c r="G23" s="139">
        <v>45</v>
      </c>
      <c r="H23" s="147" t="s">
        <v>418</v>
      </c>
    </row>
    <row r="24" spans="1:8" ht="26.25" x14ac:dyDescent="0.25">
      <c r="A24" s="69" t="s">
        <v>369</v>
      </c>
      <c r="C24" s="137" t="s">
        <v>409</v>
      </c>
      <c r="D24" s="143">
        <v>3.86</v>
      </c>
      <c r="E24" s="138">
        <v>5.8</v>
      </c>
      <c r="F24" s="143">
        <v>15.24</v>
      </c>
      <c r="G24" s="139">
        <v>133</v>
      </c>
      <c r="H24" s="147" t="s">
        <v>209</v>
      </c>
    </row>
    <row r="25" spans="1:8" ht="26.25" x14ac:dyDescent="0.25">
      <c r="A25" s="69" t="s">
        <v>335</v>
      </c>
      <c r="C25" s="137" t="s">
        <v>334</v>
      </c>
      <c r="D25" s="137">
        <v>6.2</v>
      </c>
      <c r="E25" s="168">
        <v>6.5</v>
      </c>
      <c r="F25" s="137">
        <v>5</v>
      </c>
      <c r="G25" s="168">
        <v>103</v>
      </c>
      <c r="H25" s="147" t="s">
        <v>336</v>
      </c>
    </row>
    <row r="26" spans="1:8" x14ac:dyDescent="0.25">
      <c r="A26" s="69" t="s">
        <v>250</v>
      </c>
      <c r="C26" s="137" t="s">
        <v>285</v>
      </c>
      <c r="D26" s="138">
        <v>6.2</v>
      </c>
      <c r="E26" s="138">
        <v>5.8</v>
      </c>
      <c r="F26" s="138">
        <v>38</v>
      </c>
      <c r="G26" s="139">
        <v>229</v>
      </c>
      <c r="H26" s="145" t="s">
        <v>273</v>
      </c>
    </row>
    <row r="27" spans="1:8" x14ac:dyDescent="0.25">
      <c r="A27" s="69" t="s">
        <v>339</v>
      </c>
      <c r="C27" s="137">
        <v>180</v>
      </c>
      <c r="D27" s="139"/>
      <c r="E27" s="138"/>
      <c r="F27" s="143">
        <v>10</v>
      </c>
      <c r="G27" s="139">
        <v>40</v>
      </c>
      <c r="H27" s="147" t="s">
        <v>344</v>
      </c>
    </row>
    <row r="28" spans="1:8" ht="15.75" thickBot="1" x14ac:dyDescent="0.3">
      <c r="A28" s="448" t="s">
        <v>46</v>
      </c>
      <c r="B28" s="180"/>
      <c r="C28" s="146">
        <v>37.5</v>
      </c>
      <c r="D28" s="146">
        <v>1.8</v>
      </c>
      <c r="E28" s="146">
        <v>0.4</v>
      </c>
      <c r="F28" s="146">
        <v>18</v>
      </c>
      <c r="G28" s="146">
        <v>82.5</v>
      </c>
      <c r="H28" s="449"/>
    </row>
    <row r="29" spans="1:8" ht="15.75" thickBot="1" x14ac:dyDescent="0.3">
      <c r="A29" s="447" t="s">
        <v>26</v>
      </c>
      <c r="B29" s="325"/>
      <c r="C29" s="326">
        <v>690.5</v>
      </c>
      <c r="D29" s="322">
        <f>SUM(D22:D28)</f>
        <v>18.86</v>
      </c>
      <c r="E29" s="322">
        <f>SUM(E22:E28)</f>
        <v>21</v>
      </c>
      <c r="F29" s="322">
        <f>SUM(F22:F28)</f>
        <v>90.84</v>
      </c>
      <c r="G29" s="322">
        <f>SUM(G22:G28)</f>
        <v>632.5</v>
      </c>
      <c r="H29" s="446"/>
    </row>
    <row r="30" spans="1:8" x14ac:dyDescent="0.25">
      <c r="A30" s="171"/>
      <c r="B30" s="172" t="s">
        <v>47</v>
      </c>
      <c r="C30" s="173"/>
      <c r="D30" s="175"/>
      <c r="E30" s="175"/>
      <c r="F30" s="175"/>
      <c r="G30" s="176"/>
      <c r="H30" s="147"/>
    </row>
    <row r="31" spans="1:8" x14ac:dyDescent="0.25">
      <c r="A31" s="69" t="s">
        <v>84</v>
      </c>
      <c r="C31" s="137">
        <v>50</v>
      </c>
      <c r="D31" s="138">
        <v>4.9000000000000004</v>
      </c>
      <c r="E31" s="143">
        <v>5</v>
      </c>
      <c r="F31" s="138">
        <v>38</v>
      </c>
      <c r="G31" s="143">
        <v>217</v>
      </c>
      <c r="H31" s="147" t="s">
        <v>326</v>
      </c>
    </row>
    <row r="32" spans="1:8" x14ac:dyDescent="0.25">
      <c r="A32" s="69" t="s">
        <v>82</v>
      </c>
      <c r="C32" s="137">
        <v>110</v>
      </c>
      <c r="D32" s="168">
        <v>3.77</v>
      </c>
      <c r="E32" s="137">
        <v>2.75</v>
      </c>
      <c r="F32" s="168">
        <v>5</v>
      </c>
      <c r="G32" s="137">
        <v>62.1</v>
      </c>
      <c r="H32" s="147" t="s">
        <v>159</v>
      </c>
    </row>
    <row r="33" spans="1:8" x14ac:dyDescent="0.25">
      <c r="A33" s="69" t="s">
        <v>305</v>
      </c>
      <c r="C33" s="137" t="s">
        <v>377</v>
      </c>
      <c r="D33" s="143">
        <v>6</v>
      </c>
      <c r="E33" s="138">
        <v>9.5</v>
      </c>
      <c r="F33" s="143">
        <v>16.899999999999999</v>
      </c>
      <c r="G33" s="139">
        <v>177</v>
      </c>
      <c r="H33" s="147" t="s">
        <v>321</v>
      </c>
    </row>
    <row r="34" spans="1:8" x14ac:dyDescent="0.25">
      <c r="A34" s="169" t="s">
        <v>324</v>
      </c>
      <c r="C34" s="137">
        <v>180</v>
      </c>
      <c r="D34" s="166">
        <v>0.6</v>
      </c>
      <c r="E34" s="184">
        <v>0.06</v>
      </c>
      <c r="F34" s="178">
        <v>15</v>
      </c>
      <c r="G34" s="170">
        <v>62.5</v>
      </c>
      <c r="H34" s="145" t="s">
        <v>325</v>
      </c>
    </row>
    <row r="35" spans="1:8" ht="15.75" thickBot="1" x14ac:dyDescent="0.3">
      <c r="A35" s="69" t="s">
        <v>38</v>
      </c>
      <c r="C35" s="137">
        <v>20</v>
      </c>
      <c r="D35" s="138">
        <v>1.52</v>
      </c>
      <c r="E35" s="143">
        <v>0.16</v>
      </c>
      <c r="F35" s="138">
        <v>9.84</v>
      </c>
      <c r="G35" s="143">
        <v>47</v>
      </c>
      <c r="H35" s="147"/>
    </row>
    <row r="36" spans="1:8" ht="15.75" thickBot="1" x14ac:dyDescent="0.3">
      <c r="A36" s="450" t="s">
        <v>26</v>
      </c>
      <c r="B36" s="329"/>
      <c r="C36" s="336">
        <v>505</v>
      </c>
      <c r="D36" s="331">
        <f>SUM(D31:D35)</f>
        <v>16.79</v>
      </c>
      <c r="E36" s="331">
        <f>SUM(E31:E35)</f>
        <v>17.47</v>
      </c>
      <c r="F36" s="331">
        <f>SUM(F31:F35)</f>
        <v>84.740000000000009</v>
      </c>
      <c r="G36" s="331">
        <f>SUM(G31:G35)</f>
        <v>565.6</v>
      </c>
      <c r="H36" s="446"/>
    </row>
    <row r="37" spans="1:8" ht="15.75" thickBot="1" x14ac:dyDescent="0.3">
      <c r="A37" s="447" t="s">
        <v>60</v>
      </c>
      <c r="B37" s="325"/>
      <c r="C37" s="451">
        <f>C17+C20+C29+C36</f>
        <v>1738.5</v>
      </c>
      <c r="D37" s="332">
        <f>D17+D20+D29+D36</f>
        <v>48.51</v>
      </c>
      <c r="E37" s="332">
        <f>E17+E20+E29+E36</f>
        <v>52.97</v>
      </c>
      <c r="F37" s="332">
        <f>F17+F20+F29+F36</f>
        <v>240.07000000000002</v>
      </c>
      <c r="G37" s="332">
        <f>G17+G20+G29+G36</f>
        <v>1636.1</v>
      </c>
      <c r="H37" s="177"/>
    </row>
    <row r="38" spans="1:8" ht="26.25" customHeight="1" thickBot="1" x14ac:dyDescent="0.3">
      <c r="A38" s="62" t="s">
        <v>61</v>
      </c>
      <c r="G38" s="181"/>
      <c r="H38" s="180"/>
    </row>
    <row r="39" spans="1:8" ht="31.5" customHeight="1" x14ac:dyDescent="0.25">
      <c r="A39" s="437" t="s">
        <v>234</v>
      </c>
      <c r="B39" s="438"/>
      <c r="C39" s="439" t="s">
        <v>230</v>
      </c>
      <c r="D39" s="471" t="s">
        <v>231</v>
      </c>
      <c r="E39" s="472"/>
      <c r="F39" s="473"/>
      <c r="G39" s="176" t="s">
        <v>4</v>
      </c>
      <c r="H39" s="177" t="s">
        <v>232</v>
      </c>
    </row>
    <row r="40" spans="1:8" ht="23.25" customHeight="1" thickBot="1" x14ac:dyDescent="0.3">
      <c r="A40" s="440" t="s">
        <v>233</v>
      </c>
      <c r="B40" s="441"/>
      <c r="C40" s="442"/>
      <c r="D40" s="317"/>
      <c r="E40" s="318"/>
      <c r="F40" s="319"/>
      <c r="G40" s="320" t="s">
        <v>6</v>
      </c>
      <c r="H40" s="147"/>
    </row>
    <row r="41" spans="1:8" ht="23.25" customHeight="1" thickBot="1" x14ac:dyDescent="0.3">
      <c r="A41" s="443"/>
      <c r="B41" s="444"/>
      <c r="C41" s="445"/>
      <c r="D41" s="321" t="s">
        <v>9</v>
      </c>
      <c r="E41" s="321" t="s">
        <v>10</v>
      </c>
      <c r="F41" s="322" t="s">
        <v>11</v>
      </c>
      <c r="G41" s="322" t="s">
        <v>12</v>
      </c>
      <c r="H41" s="446"/>
    </row>
    <row r="42" spans="1:8" ht="22.5" customHeight="1" x14ac:dyDescent="0.25">
      <c r="A42" s="171"/>
      <c r="B42" s="172" t="s">
        <v>13</v>
      </c>
      <c r="C42" s="173"/>
      <c r="D42" s="176"/>
      <c r="E42" s="175"/>
      <c r="F42" s="175"/>
      <c r="G42" s="176"/>
      <c r="H42" s="147"/>
    </row>
    <row r="43" spans="1:8" ht="22.5" customHeight="1" x14ac:dyDescent="0.25">
      <c r="A43" s="69" t="s">
        <v>100</v>
      </c>
      <c r="B43" s="153"/>
      <c r="C43" s="154" t="s">
        <v>392</v>
      </c>
      <c r="D43" s="139">
        <v>5.2</v>
      </c>
      <c r="E43" s="138">
        <v>5.8</v>
      </c>
      <c r="F43" s="138">
        <v>25.2</v>
      </c>
      <c r="G43" s="139">
        <v>173.8</v>
      </c>
      <c r="H43" s="147" t="s">
        <v>189</v>
      </c>
    </row>
    <row r="44" spans="1:8" x14ac:dyDescent="0.25">
      <c r="A44" s="69" t="s">
        <v>63</v>
      </c>
      <c r="C44" s="137">
        <v>180</v>
      </c>
      <c r="D44" s="139">
        <v>2.4166666666666665</v>
      </c>
      <c r="E44" s="138">
        <v>2.5833333333333335</v>
      </c>
      <c r="F44" s="138">
        <v>13.608333333333333</v>
      </c>
      <c r="G44" s="139">
        <v>87.3</v>
      </c>
      <c r="H44" s="147" t="s">
        <v>329</v>
      </c>
    </row>
    <row r="45" spans="1:8" ht="15.75" thickBot="1" x14ac:dyDescent="0.3">
      <c r="A45" s="69" t="s">
        <v>65</v>
      </c>
      <c r="C45" s="167" t="s">
        <v>391</v>
      </c>
      <c r="D45" s="139">
        <v>4</v>
      </c>
      <c r="E45" s="138">
        <v>6</v>
      </c>
      <c r="F45" s="143">
        <v>12.83</v>
      </c>
      <c r="G45" s="139">
        <v>122</v>
      </c>
      <c r="H45" s="147" t="s">
        <v>245</v>
      </c>
    </row>
    <row r="46" spans="1:8" ht="15.75" thickBot="1" x14ac:dyDescent="0.3">
      <c r="A46" s="447" t="s">
        <v>26</v>
      </c>
      <c r="B46" s="325"/>
      <c r="C46" s="326">
        <v>418</v>
      </c>
      <c r="D46" s="322">
        <f>SUM(D42:D45)</f>
        <v>11.616666666666667</v>
      </c>
      <c r="E46" s="322">
        <f>SUM(E42:E45)</f>
        <v>14.383333333333333</v>
      </c>
      <c r="F46" s="322">
        <f>SUM(F42:F45)</f>
        <v>51.638333333333328</v>
      </c>
      <c r="G46" s="322">
        <f>SUM(G42:G45)</f>
        <v>383.1</v>
      </c>
      <c r="H46" s="446"/>
    </row>
    <row r="47" spans="1:8" x14ac:dyDescent="0.25">
      <c r="A47" s="69" t="s">
        <v>382</v>
      </c>
      <c r="B47" s="153"/>
      <c r="C47" s="137">
        <v>125</v>
      </c>
      <c r="D47" s="139">
        <v>13</v>
      </c>
      <c r="E47" s="138"/>
      <c r="G47" s="138">
        <v>55</v>
      </c>
      <c r="H47" s="147"/>
    </row>
    <row r="48" spans="1:8" ht="15.75" thickBot="1" x14ac:dyDescent="0.3">
      <c r="A48" s="69"/>
      <c r="B48" s="153"/>
      <c r="C48" s="137"/>
      <c r="D48" s="139"/>
      <c r="E48" s="138"/>
      <c r="F48" s="155"/>
      <c r="G48" s="138"/>
      <c r="H48" s="147"/>
    </row>
    <row r="49" spans="1:8" ht="15.75" thickBot="1" x14ac:dyDescent="0.3">
      <c r="A49" s="447" t="s">
        <v>26</v>
      </c>
      <c r="B49" s="325"/>
      <c r="C49" s="326">
        <v>100</v>
      </c>
      <c r="D49" s="321">
        <f>SUM(D47)</f>
        <v>13</v>
      </c>
      <c r="E49" s="321">
        <f>SUM(E47)</f>
        <v>0</v>
      </c>
      <c r="F49" s="321">
        <f>SUM(F47)</f>
        <v>0</v>
      </c>
      <c r="G49" s="321">
        <f>SUM(G47)</f>
        <v>55</v>
      </c>
      <c r="H49" s="446"/>
    </row>
    <row r="50" spans="1:8" ht="15.75" thickBot="1" x14ac:dyDescent="0.3">
      <c r="A50" s="171"/>
      <c r="B50" s="172"/>
      <c r="C50" s="173">
        <v>543</v>
      </c>
      <c r="D50" s="176">
        <f>D46+D49</f>
        <v>24.616666666666667</v>
      </c>
      <c r="E50" s="176">
        <f>E46+E49</f>
        <v>14.383333333333333</v>
      </c>
      <c r="F50" s="176">
        <f>F46+F49</f>
        <v>51.638333333333328</v>
      </c>
      <c r="G50" s="176">
        <f>G46+G49</f>
        <v>438.1</v>
      </c>
      <c r="H50" s="147"/>
    </row>
    <row r="51" spans="1:8" x14ac:dyDescent="0.25">
      <c r="A51" s="171"/>
      <c r="B51" s="172" t="s">
        <v>28</v>
      </c>
      <c r="C51" s="173"/>
      <c r="D51" s="176"/>
      <c r="E51" s="176"/>
      <c r="F51" s="175"/>
      <c r="G51" s="176"/>
      <c r="H51" s="147"/>
    </row>
    <row r="52" spans="1:8" x14ac:dyDescent="0.25">
      <c r="A52" s="69" t="s">
        <v>413</v>
      </c>
      <c r="B52" s="153"/>
      <c r="C52" s="154">
        <v>50</v>
      </c>
      <c r="D52" s="155">
        <v>0.35</v>
      </c>
      <c r="E52" s="138">
        <v>0.05</v>
      </c>
      <c r="F52" s="155">
        <v>0.95</v>
      </c>
      <c r="G52" s="139">
        <v>6</v>
      </c>
      <c r="H52" s="164" t="s">
        <v>349</v>
      </c>
    </row>
    <row r="53" spans="1:8" ht="26.25" x14ac:dyDescent="0.25">
      <c r="A53" s="69" t="s">
        <v>228</v>
      </c>
      <c r="C53" s="137" t="s">
        <v>205</v>
      </c>
      <c r="D53" s="139">
        <v>6.2</v>
      </c>
      <c r="E53" s="138">
        <v>5.25</v>
      </c>
      <c r="F53" s="143">
        <v>29</v>
      </c>
      <c r="G53" s="139">
        <v>188</v>
      </c>
      <c r="H53" s="147" t="s">
        <v>217</v>
      </c>
    </row>
    <row r="54" spans="1:8" x14ac:dyDescent="0.25">
      <c r="A54" s="69" t="s">
        <v>364</v>
      </c>
      <c r="C54" s="137">
        <v>70</v>
      </c>
      <c r="D54" s="139">
        <v>6.2</v>
      </c>
      <c r="E54" s="138">
        <v>10.8</v>
      </c>
      <c r="F54" s="143">
        <v>3</v>
      </c>
      <c r="G54" s="138">
        <v>134</v>
      </c>
      <c r="H54" s="147" t="s">
        <v>390</v>
      </c>
    </row>
    <row r="55" spans="1:8" x14ac:dyDescent="0.25">
      <c r="A55" s="69" t="s">
        <v>88</v>
      </c>
      <c r="C55" s="137">
        <v>130</v>
      </c>
      <c r="D55" s="143">
        <v>3.7</v>
      </c>
      <c r="E55" s="138">
        <v>4.4400000000000004</v>
      </c>
      <c r="F55" s="143">
        <v>25</v>
      </c>
      <c r="G55" s="139">
        <v>155</v>
      </c>
      <c r="H55" s="147" t="s">
        <v>215</v>
      </c>
    </row>
    <row r="56" spans="1:8" x14ac:dyDescent="0.25">
      <c r="A56" s="69" t="s">
        <v>431</v>
      </c>
      <c r="C56" s="137">
        <v>180</v>
      </c>
      <c r="D56" s="139">
        <v>0.1</v>
      </c>
      <c r="E56" s="138">
        <v>0.1</v>
      </c>
      <c r="F56" s="138">
        <v>11.8</v>
      </c>
      <c r="G56" s="138">
        <v>49</v>
      </c>
      <c r="H56" s="147" t="s">
        <v>432</v>
      </c>
    </row>
    <row r="57" spans="1:8" ht="15.75" thickBot="1" x14ac:dyDescent="0.3">
      <c r="A57" s="448" t="s">
        <v>46</v>
      </c>
      <c r="B57" s="180"/>
      <c r="C57" s="146">
        <v>37.5</v>
      </c>
      <c r="D57" s="146">
        <v>1.8</v>
      </c>
      <c r="E57" s="146">
        <v>0.4</v>
      </c>
      <c r="F57" s="146">
        <v>18</v>
      </c>
      <c r="G57" s="146">
        <v>82.5</v>
      </c>
      <c r="H57" s="449"/>
    </row>
    <row r="58" spans="1:8" ht="15.75" thickBot="1" x14ac:dyDescent="0.3">
      <c r="A58" s="447" t="s">
        <v>26</v>
      </c>
      <c r="B58" s="325"/>
      <c r="C58" s="326">
        <v>683.5</v>
      </c>
      <c r="D58" s="322">
        <f>SUM(D52:D57)</f>
        <v>18.350000000000001</v>
      </c>
      <c r="E58" s="322">
        <f>SUM(E52:E57)</f>
        <v>21.040000000000003</v>
      </c>
      <c r="F58" s="322">
        <f>SUM(F52:F57)</f>
        <v>87.75</v>
      </c>
      <c r="G58" s="322">
        <f>SUM(G52:G57)</f>
        <v>614.5</v>
      </c>
      <c r="H58" s="147"/>
    </row>
    <row r="59" spans="1:8" x14ac:dyDescent="0.25">
      <c r="A59" s="156"/>
      <c r="B59" s="65" t="s">
        <v>47</v>
      </c>
      <c r="C59" s="163"/>
      <c r="D59" s="162"/>
      <c r="E59" s="162"/>
      <c r="F59" s="162"/>
      <c r="G59" s="162"/>
      <c r="H59" s="177"/>
    </row>
    <row r="60" spans="1:8" x14ac:dyDescent="0.25">
      <c r="A60" s="69" t="s">
        <v>71</v>
      </c>
      <c r="C60" s="137">
        <v>10</v>
      </c>
      <c r="D60" s="138">
        <v>3.86</v>
      </c>
      <c r="E60" s="143">
        <v>3.38</v>
      </c>
      <c r="F60" s="138">
        <v>34.1</v>
      </c>
      <c r="G60" s="143">
        <v>180</v>
      </c>
      <c r="H60" s="147"/>
    </row>
    <row r="61" spans="1:8" x14ac:dyDescent="0.25">
      <c r="A61" s="69" t="s">
        <v>389</v>
      </c>
      <c r="C61" s="137"/>
      <c r="D61" s="139"/>
      <c r="H61" s="147"/>
    </row>
    <row r="62" spans="1:8" x14ac:dyDescent="0.25">
      <c r="A62" s="69" t="s">
        <v>261</v>
      </c>
      <c r="C62" s="137">
        <v>110</v>
      </c>
      <c r="D62" s="143">
        <v>2.5</v>
      </c>
      <c r="E62" s="138">
        <v>2.75</v>
      </c>
      <c r="F62" s="143">
        <v>4</v>
      </c>
      <c r="G62" s="138">
        <v>51</v>
      </c>
      <c r="H62" s="147" t="s">
        <v>262</v>
      </c>
    </row>
    <row r="63" spans="1:8" x14ac:dyDescent="0.25">
      <c r="A63" s="69" t="s">
        <v>402</v>
      </c>
      <c r="C63" s="137" t="s">
        <v>109</v>
      </c>
      <c r="D63" s="144">
        <v>9</v>
      </c>
      <c r="E63" s="162">
        <v>12.5</v>
      </c>
      <c r="F63" s="144">
        <v>24</v>
      </c>
      <c r="G63" s="162">
        <v>245</v>
      </c>
      <c r="H63" s="147" t="s">
        <v>328</v>
      </c>
    </row>
    <row r="64" spans="1:8" x14ac:dyDescent="0.25">
      <c r="A64" s="69" t="s">
        <v>74</v>
      </c>
      <c r="C64" s="167" t="s">
        <v>306</v>
      </c>
      <c r="D64" s="139">
        <v>0.12</v>
      </c>
      <c r="E64" s="138">
        <v>0.01</v>
      </c>
      <c r="F64" s="143">
        <v>10.199999999999999</v>
      </c>
      <c r="G64" s="139">
        <v>41</v>
      </c>
      <c r="H64" s="147" t="s">
        <v>164</v>
      </c>
    </row>
    <row r="65" spans="1:8" ht="15.75" thickBot="1" x14ac:dyDescent="0.3">
      <c r="A65" s="69" t="s">
        <v>38</v>
      </c>
      <c r="C65" s="137">
        <v>20</v>
      </c>
      <c r="D65" s="138">
        <v>1.52</v>
      </c>
      <c r="E65" s="143">
        <v>0.16</v>
      </c>
      <c r="F65" s="138">
        <v>9.84</v>
      </c>
      <c r="G65" s="143">
        <v>47</v>
      </c>
      <c r="H65" s="147"/>
    </row>
    <row r="66" spans="1:8" ht="15.75" thickBot="1" x14ac:dyDescent="0.3">
      <c r="A66" s="450" t="s">
        <v>26</v>
      </c>
      <c r="B66" s="329"/>
      <c r="C66" s="336">
        <v>500</v>
      </c>
      <c r="D66" s="331">
        <f>SUM(D59:D65)</f>
        <v>17</v>
      </c>
      <c r="E66" s="331">
        <f>SUM(E59:E65)</f>
        <v>18.8</v>
      </c>
      <c r="F66" s="331">
        <f>SUM(F59:F65)</f>
        <v>82.14</v>
      </c>
      <c r="G66" s="331">
        <f>SUM(G59:G65)</f>
        <v>564</v>
      </c>
      <c r="H66" s="446"/>
    </row>
    <row r="67" spans="1:8" ht="15.75" thickBot="1" x14ac:dyDescent="0.3">
      <c r="A67" s="447" t="s">
        <v>60</v>
      </c>
      <c r="B67" s="325"/>
      <c r="C67" s="326">
        <f>C46+C49+C58+C66</f>
        <v>1701.5</v>
      </c>
      <c r="D67" s="321">
        <f>D46+D49+D58+D66</f>
        <v>59.966666666666669</v>
      </c>
      <c r="E67" s="321">
        <f>E46+E49+E58+E66</f>
        <v>54.223333333333329</v>
      </c>
      <c r="F67" s="321">
        <f>F46+F49+F58+F66</f>
        <v>221.52833333333331</v>
      </c>
      <c r="G67" s="321">
        <f>G46+G49+G58+G66</f>
        <v>1616.6</v>
      </c>
      <c r="H67" s="446"/>
    </row>
    <row r="68" spans="1:8" ht="31.5" customHeight="1" thickBot="1" x14ac:dyDescent="0.3">
      <c r="A68" s="62" t="s">
        <v>76</v>
      </c>
      <c r="G68" s="181"/>
      <c r="H68" s="180"/>
    </row>
    <row r="69" spans="1:8" ht="31.5" customHeight="1" x14ac:dyDescent="0.25">
      <c r="A69" s="437" t="s">
        <v>234</v>
      </c>
      <c r="B69" s="438"/>
      <c r="C69" s="439" t="s">
        <v>230</v>
      </c>
      <c r="D69" s="471" t="s">
        <v>231</v>
      </c>
      <c r="E69" s="472"/>
      <c r="F69" s="473"/>
      <c r="G69" s="176" t="s">
        <v>4</v>
      </c>
      <c r="H69" s="177" t="s">
        <v>232</v>
      </c>
    </row>
    <row r="70" spans="1:8" ht="15.75" thickBot="1" x14ac:dyDescent="0.3">
      <c r="A70" s="440" t="s">
        <v>233</v>
      </c>
      <c r="B70" s="441"/>
      <c r="C70" s="442"/>
      <c r="D70" s="317"/>
      <c r="E70" s="318"/>
      <c r="F70" s="319"/>
      <c r="G70" s="320" t="s">
        <v>6</v>
      </c>
      <c r="H70" s="147"/>
    </row>
    <row r="71" spans="1:8" ht="23.25" customHeight="1" thickBot="1" x14ac:dyDescent="0.3">
      <c r="A71" s="443"/>
      <c r="B71" s="444"/>
      <c r="C71" s="445"/>
      <c r="D71" s="321" t="s">
        <v>9</v>
      </c>
      <c r="E71" s="321" t="s">
        <v>10</v>
      </c>
      <c r="F71" s="322" t="s">
        <v>11</v>
      </c>
      <c r="G71" s="322" t="s">
        <v>12</v>
      </c>
      <c r="H71" s="446"/>
    </row>
    <row r="72" spans="1:8" ht="22.5" customHeight="1" x14ac:dyDescent="0.25">
      <c r="A72" s="171"/>
      <c r="B72" s="172" t="s">
        <v>13</v>
      </c>
      <c r="C72" s="173"/>
      <c r="D72" s="176"/>
      <c r="E72" s="175"/>
      <c r="F72" s="174"/>
      <c r="G72" s="176"/>
      <c r="H72" s="147"/>
    </row>
    <row r="73" spans="1:8" ht="22.5" customHeight="1" x14ac:dyDescent="0.25">
      <c r="A73" s="69" t="s">
        <v>77</v>
      </c>
      <c r="B73" s="153"/>
      <c r="C73" s="154" t="s">
        <v>392</v>
      </c>
      <c r="D73" s="139">
        <v>6.7</v>
      </c>
      <c r="E73" s="138">
        <v>7.5</v>
      </c>
      <c r="F73" s="138">
        <v>22</v>
      </c>
      <c r="G73" s="139">
        <v>182.3</v>
      </c>
      <c r="H73" s="147" t="s">
        <v>192</v>
      </c>
    </row>
    <row r="74" spans="1:8" x14ac:dyDescent="0.25">
      <c r="A74" s="156" t="s">
        <v>89</v>
      </c>
      <c r="B74" s="65"/>
      <c r="C74" s="157" t="s">
        <v>259</v>
      </c>
      <c r="D74" s="150">
        <v>2.6</v>
      </c>
      <c r="E74" s="162">
        <v>2.2999999999999998</v>
      </c>
      <c r="F74" s="144">
        <v>14.3</v>
      </c>
      <c r="G74" s="162">
        <v>89</v>
      </c>
      <c r="H74" s="147" t="s">
        <v>90</v>
      </c>
    </row>
    <row r="75" spans="1:8" ht="15.75" thickBot="1" x14ac:dyDescent="0.3">
      <c r="A75" s="69" t="s">
        <v>23</v>
      </c>
      <c r="C75" s="167" t="s">
        <v>158</v>
      </c>
      <c r="D75" s="139">
        <v>1.91</v>
      </c>
      <c r="E75" s="138">
        <v>4.3499999999999996</v>
      </c>
      <c r="F75" s="143">
        <v>12.89</v>
      </c>
      <c r="G75" s="139">
        <v>99</v>
      </c>
      <c r="H75" s="147" t="s">
        <v>24</v>
      </c>
    </row>
    <row r="76" spans="1:8" ht="15.75" thickBot="1" x14ac:dyDescent="0.3">
      <c r="A76" s="447" t="s">
        <v>26</v>
      </c>
      <c r="B76" s="325"/>
      <c r="C76" s="326">
        <v>418</v>
      </c>
      <c r="D76" s="321">
        <f>SUM(D73:D75)</f>
        <v>11.21</v>
      </c>
      <c r="E76" s="321">
        <f>SUM(E73:E75)</f>
        <v>14.15</v>
      </c>
      <c r="F76" s="321">
        <f>SUM(F73:F75)</f>
        <v>49.19</v>
      </c>
      <c r="G76" s="321">
        <f>SUM(G73:G75)</f>
        <v>370.3</v>
      </c>
      <c r="H76" s="446"/>
    </row>
    <row r="77" spans="1:8" x14ac:dyDescent="0.25">
      <c r="A77" s="69" t="s">
        <v>27</v>
      </c>
      <c r="C77" s="137">
        <v>125</v>
      </c>
      <c r="D77" s="139">
        <v>1.63</v>
      </c>
      <c r="E77" s="138">
        <v>0.1</v>
      </c>
      <c r="F77" s="143">
        <v>15</v>
      </c>
      <c r="G77" s="138">
        <v>67</v>
      </c>
      <c r="H77" s="147" t="s">
        <v>272</v>
      </c>
    </row>
    <row r="78" spans="1:8" ht="15.75" thickBot="1" x14ac:dyDescent="0.3">
      <c r="A78" s="69" t="s">
        <v>195</v>
      </c>
      <c r="C78" s="137"/>
      <c r="D78" s="139"/>
      <c r="E78" s="139"/>
      <c r="G78" s="139"/>
      <c r="H78" s="147"/>
    </row>
    <row r="79" spans="1:8" ht="15.75" thickBot="1" x14ac:dyDescent="0.3">
      <c r="A79" s="447" t="s">
        <v>26</v>
      </c>
      <c r="B79" s="325"/>
      <c r="C79" s="326">
        <f>SUM(C77)</f>
        <v>125</v>
      </c>
      <c r="D79" s="322">
        <f>SUM(D77)</f>
        <v>1.63</v>
      </c>
      <c r="E79" s="322">
        <f>SUM(E77)</f>
        <v>0.1</v>
      </c>
      <c r="F79" s="322">
        <f>SUM(F77)</f>
        <v>15</v>
      </c>
      <c r="G79" s="322">
        <f>SUM(G77)</f>
        <v>67</v>
      </c>
      <c r="H79" s="446"/>
    </row>
    <row r="80" spans="1:8" ht="15.75" thickBot="1" x14ac:dyDescent="0.3">
      <c r="A80" s="171"/>
      <c r="B80" s="172"/>
      <c r="C80" s="173">
        <v>543</v>
      </c>
      <c r="D80" s="176">
        <f>D76+D79</f>
        <v>12.84</v>
      </c>
      <c r="E80" s="176">
        <f>E76+E79</f>
        <v>14.25</v>
      </c>
      <c r="F80" s="176">
        <f>F76+F79</f>
        <v>64.19</v>
      </c>
      <c r="G80" s="176">
        <f>G76+G79</f>
        <v>437.3</v>
      </c>
      <c r="H80" s="147"/>
    </row>
    <row r="81" spans="1:8" x14ac:dyDescent="0.25">
      <c r="A81" s="171"/>
      <c r="B81" s="172" t="s">
        <v>28</v>
      </c>
      <c r="C81" s="173"/>
      <c r="D81" s="176"/>
      <c r="E81" s="175"/>
      <c r="F81" s="174"/>
      <c r="G81" s="176"/>
      <c r="H81" s="147"/>
    </row>
    <row r="82" spans="1:8" x14ac:dyDescent="0.25">
      <c r="A82" s="69" t="s">
        <v>423</v>
      </c>
      <c r="B82" s="153"/>
      <c r="C82" s="154">
        <v>50</v>
      </c>
      <c r="D82" s="155">
        <v>0.55000000000000004</v>
      </c>
      <c r="E82" s="138">
        <v>0.1</v>
      </c>
      <c r="F82" s="155">
        <v>1.9</v>
      </c>
      <c r="G82" s="139">
        <v>12</v>
      </c>
      <c r="H82" s="164" t="s">
        <v>349</v>
      </c>
    </row>
    <row r="83" spans="1:8" ht="26.25" x14ac:dyDescent="0.25">
      <c r="A83" s="69" t="s">
        <v>420</v>
      </c>
      <c r="C83" s="137" t="s">
        <v>409</v>
      </c>
      <c r="D83" s="143">
        <v>2.4</v>
      </c>
      <c r="E83" s="138">
        <v>9</v>
      </c>
      <c r="F83" s="143">
        <v>3.4</v>
      </c>
      <c r="G83" s="138">
        <v>104</v>
      </c>
      <c r="H83" s="147" t="s">
        <v>211</v>
      </c>
    </row>
    <row r="84" spans="1:8" x14ac:dyDescent="0.25">
      <c r="A84" s="156" t="s">
        <v>399</v>
      </c>
      <c r="C84" s="137">
        <v>70</v>
      </c>
      <c r="D84" s="143">
        <v>10.1</v>
      </c>
      <c r="E84" s="138">
        <v>6.8</v>
      </c>
      <c r="F84" s="143">
        <v>17</v>
      </c>
      <c r="G84" s="139">
        <v>170</v>
      </c>
      <c r="H84" s="147" t="s">
        <v>400</v>
      </c>
    </row>
    <row r="85" spans="1:8" x14ac:dyDescent="0.25">
      <c r="A85" s="69" t="s">
        <v>104</v>
      </c>
      <c r="C85" s="137">
        <v>130</v>
      </c>
      <c r="D85" s="143">
        <v>4.8</v>
      </c>
      <c r="E85" s="138">
        <v>3.6</v>
      </c>
      <c r="F85" s="143">
        <v>29.4</v>
      </c>
      <c r="G85" s="139">
        <v>169</v>
      </c>
      <c r="H85" s="147" t="s">
        <v>216</v>
      </c>
    </row>
    <row r="86" spans="1:8" x14ac:dyDescent="0.25">
      <c r="A86" s="169" t="s">
        <v>45</v>
      </c>
      <c r="C86" s="137">
        <v>180</v>
      </c>
      <c r="D86" s="166">
        <v>0.18</v>
      </c>
      <c r="E86" s="184">
        <v>0.09</v>
      </c>
      <c r="F86" s="178">
        <v>25.86</v>
      </c>
      <c r="G86" s="170">
        <v>89</v>
      </c>
      <c r="H86" s="145" t="s">
        <v>395</v>
      </c>
    </row>
    <row r="87" spans="1:8" ht="15.75" thickBot="1" x14ac:dyDescent="0.3">
      <c r="A87" s="448" t="s">
        <v>46</v>
      </c>
      <c r="B87" s="180"/>
      <c r="C87" s="146">
        <v>37.5</v>
      </c>
      <c r="D87" s="146">
        <v>1.8</v>
      </c>
      <c r="E87" s="146">
        <v>0.4</v>
      </c>
      <c r="F87" s="146">
        <v>18</v>
      </c>
      <c r="G87" s="146">
        <v>82.5</v>
      </c>
      <c r="H87" s="449"/>
    </row>
    <row r="88" spans="1:8" ht="15.75" thickBot="1" x14ac:dyDescent="0.3">
      <c r="A88" s="447" t="s">
        <v>26</v>
      </c>
      <c r="B88" s="325"/>
      <c r="C88" s="326">
        <v>682.5</v>
      </c>
      <c r="D88" s="321">
        <f>SUM(D82:D87)</f>
        <v>19.830000000000002</v>
      </c>
      <c r="E88" s="321">
        <f>SUM(E82:E87)</f>
        <v>19.989999999999998</v>
      </c>
      <c r="F88" s="321">
        <f>SUM(F82:F87)</f>
        <v>95.56</v>
      </c>
      <c r="G88" s="321">
        <f>SUM(G82:G87)</f>
        <v>626.5</v>
      </c>
      <c r="H88" s="446"/>
    </row>
    <row r="89" spans="1:8" x14ac:dyDescent="0.25">
      <c r="A89" s="171"/>
      <c r="B89" s="172" t="s">
        <v>47</v>
      </c>
      <c r="C89" s="173"/>
      <c r="D89" s="175"/>
      <c r="E89" s="174"/>
      <c r="F89" s="175"/>
      <c r="G89" s="174"/>
      <c r="H89" s="147"/>
    </row>
    <row r="90" spans="1:8" x14ac:dyDescent="0.25">
      <c r="A90" s="156" t="s">
        <v>72</v>
      </c>
      <c r="B90" s="65"/>
      <c r="C90" s="137">
        <v>110</v>
      </c>
      <c r="D90" s="162">
        <v>3.19</v>
      </c>
      <c r="E90" s="162">
        <v>2.75</v>
      </c>
      <c r="F90" s="162">
        <v>4.62</v>
      </c>
      <c r="G90" s="162">
        <v>59</v>
      </c>
      <c r="H90" s="147" t="s">
        <v>55</v>
      </c>
    </row>
    <row r="91" spans="1:8" x14ac:dyDescent="0.25">
      <c r="A91" s="69" t="s">
        <v>356</v>
      </c>
      <c r="C91" s="137">
        <v>50</v>
      </c>
      <c r="D91" s="138">
        <v>3.55</v>
      </c>
      <c r="E91" s="143">
        <v>5.91</v>
      </c>
      <c r="F91" s="138">
        <v>30.1</v>
      </c>
      <c r="G91" s="143">
        <v>188</v>
      </c>
      <c r="H91" s="147" t="s">
        <v>357</v>
      </c>
    </row>
    <row r="92" spans="1:8" x14ac:dyDescent="0.25">
      <c r="A92" s="69" t="s">
        <v>340</v>
      </c>
      <c r="C92" s="137">
        <v>48</v>
      </c>
      <c r="D92" s="139">
        <v>5.0999999999999996</v>
      </c>
      <c r="E92" s="138">
        <v>4.5999999999999996</v>
      </c>
      <c r="F92" s="143">
        <v>0.3</v>
      </c>
      <c r="G92" s="139">
        <v>63</v>
      </c>
      <c r="H92" s="147" t="s">
        <v>352</v>
      </c>
    </row>
    <row r="93" spans="1:8" x14ac:dyDescent="0.25">
      <c r="A93" s="156" t="s">
        <v>365</v>
      </c>
      <c r="B93" s="65"/>
      <c r="C93" s="68">
        <v>130</v>
      </c>
      <c r="D93" s="157">
        <v>3.25</v>
      </c>
      <c r="E93" s="68">
        <v>5.3</v>
      </c>
      <c r="F93" s="157">
        <v>25.3</v>
      </c>
      <c r="G93" s="151">
        <v>162</v>
      </c>
      <c r="H93" s="152" t="s">
        <v>366</v>
      </c>
    </row>
    <row r="94" spans="1:8" x14ac:dyDescent="0.25">
      <c r="A94" s="69" t="s">
        <v>308</v>
      </c>
      <c r="C94" s="137" t="s">
        <v>259</v>
      </c>
      <c r="D94" s="166">
        <v>0.6</v>
      </c>
      <c r="E94" s="137">
        <v>0.3</v>
      </c>
      <c r="F94" s="168">
        <v>6.5</v>
      </c>
      <c r="G94" s="166">
        <v>31</v>
      </c>
      <c r="H94" s="147" t="s">
        <v>299</v>
      </c>
    </row>
    <row r="95" spans="1:8" ht="15.75" thickBot="1" x14ac:dyDescent="0.3">
      <c r="A95" s="69" t="s">
        <v>38</v>
      </c>
      <c r="C95" s="137">
        <v>20</v>
      </c>
      <c r="D95" s="138">
        <v>1.52</v>
      </c>
      <c r="E95" s="143">
        <v>0.16</v>
      </c>
      <c r="F95" s="138">
        <v>9.84</v>
      </c>
      <c r="G95" s="143">
        <v>47</v>
      </c>
      <c r="H95" s="147"/>
    </row>
    <row r="96" spans="1:8" ht="15.75" thickBot="1" x14ac:dyDescent="0.3">
      <c r="A96" s="450" t="s">
        <v>26</v>
      </c>
      <c r="B96" s="329"/>
      <c r="C96" s="336">
        <v>543</v>
      </c>
      <c r="D96" s="330">
        <f>SUM(D90:D95)</f>
        <v>17.21</v>
      </c>
      <c r="E96" s="330">
        <f>SUM(E90:E95)</f>
        <v>19.02</v>
      </c>
      <c r="F96" s="330">
        <f>SUM(F90:F95)</f>
        <v>76.66</v>
      </c>
      <c r="G96" s="330">
        <f>SUM(G90:G95)</f>
        <v>550</v>
      </c>
      <c r="H96" s="446"/>
    </row>
    <row r="97" spans="1:8" ht="26.25" customHeight="1" thickBot="1" x14ac:dyDescent="0.3">
      <c r="A97" s="447" t="s">
        <v>60</v>
      </c>
      <c r="B97" s="325"/>
      <c r="C97" s="326">
        <f>C76+C79+C88+C96</f>
        <v>1768.5</v>
      </c>
      <c r="D97" s="321">
        <f>D76+D79+D88+D96</f>
        <v>49.88</v>
      </c>
      <c r="E97" s="321">
        <f>E76+E79+E88+E96</f>
        <v>53.259999999999991</v>
      </c>
      <c r="F97" s="321">
        <f>F76+F79+F88+F96</f>
        <v>236.41</v>
      </c>
      <c r="G97" s="321">
        <f>G76+G79+G88+G96</f>
        <v>1613.8</v>
      </c>
      <c r="H97" s="446"/>
    </row>
    <row r="98" spans="1:8" ht="23.25" customHeight="1" thickBot="1" x14ac:dyDescent="0.3">
      <c r="A98" s="62" t="s">
        <v>91</v>
      </c>
      <c r="C98" s="180"/>
      <c r="G98" s="181"/>
      <c r="H98" s="180"/>
    </row>
    <row r="99" spans="1:8" ht="31.5" customHeight="1" x14ac:dyDescent="0.25">
      <c r="A99" s="437" t="s">
        <v>234</v>
      </c>
      <c r="B99" s="438"/>
      <c r="C99" s="439" t="s">
        <v>230</v>
      </c>
      <c r="D99" s="471" t="s">
        <v>231</v>
      </c>
      <c r="E99" s="472"/>
      <c r="F99" s="473"/>
      <c r="G99" s="176" t="s">
        <v>4</v>
      </c>
      <c r="H99" s="177" t="s">
        <v>232</v>
      </c>
    </row>
    <row r="100" spans="1:8" ht="23.25" customHeight="1" thickBot="1" x14ac:dyDescent="0.3">
      <c r="A100" s="440" t="s">
        <v>233</v>
      </c>
      <c r="B100" s="441"/>
      <c r="C100" s="442"/>
      <c r="D100" s="317"/>
      <c r="E100" s="318"/>
      <c r="F100" s="319"/>
      <c r="G100" s="320" t="s">
        <v>6</v>
      </c>
      <c r="H100" s="147"/>
    </row>
    <row r="101" spans="1:8" ht="22.5" customHeight="1" thickBot="1" x14ac:dyDescent="0.3">
      <c r="A101" s="443"/>
      <c r="B101" s="444"/>
      <c r="C101" s="445"/>
      <c r="D101" s="321" t="s">
        <v>9</v>
      </c>
      <c r="E101" s="321" t="s">
        <v>10</v>
      </c>
      <c r="F101" s="322" t="s">
        <v>11</v>
      </c>
      <c r="G101" s="322" t="s">
        <v>12</v>
      </c>
      <c r="H101" s="446"/>
    </row>
    <row r="102" spans="1:8" ht="22.5" customHeight="1" x14ac:dyDescent="0.25">
      <c r="A102" s="69"/>
      <c r="B102" s="172" t="s">
        <v>13</v>
      </c>
      <c r="C102" s="173"/>
      <c r="D102" s="175"/>
      <c r="E102" s="174"/>
      <c r="F102" s="175"/>
      <c r="G102" s="174"/>
      <c r="H102" s="147"/>
    </row>
    <row r="103" spans="1:8" x14ac:dyDescent="0.25">
      <c r="A103" s="69" t="s">
        <v>178</v>
      </c>
      <c r="B103" s="153"/>
      <c r="C103" s="154" t="s">
        <v>392</v>
      </c>
      <c r="D103" s="139">
        <v>8</v>
      </c>
      <c r="E103" s="138">
        <v>6.6</v>
      </c>
      <c r="F103" s="138">
        <v>26</v>
      </c>
      <c r="G103" s="155">
        <v>195.4</v>
      </c>
      <c r="H103" s="147" t="s">
        <v>191</v>
      </c>
    </row>
    <row r="104" spans="1:8" x14ac:dyDescent="0.25">
      <c r="A104" s="69" t="s">
        <v>21</v>
      </c>
      <c r="C104" s="137">
        <v>180</v>
      </c>
      <c r="D104" s="139">
        <v>1.2166666666666666</v>
      </c>
      <c r="E104" s="138">
        <v>1.3416666666666668</v>
      </c>
      <c r="F104" s="138">
        <v>11.941666666666666</v>
      </c>
      <c r="G104" s="139">
        <v>65</v>
      </c>
      <c r="H104" s="147" t="s">
        <v>330</v>
      </c>
    </row>
    <row r="105" spans="1:8" ht="15.75" thickBot="1" x14ac:dyDescent="0.3">
      <c r="A105" s="69" t="s">
        <v>65</v>
      </c>
      <c r="C105" s="167" t="s">
        <v>391</v>
      </c>
      <c r="D105" s="139">
        <v>4</v>
      </c>
      <c r="E105" s="138">
        <v>6</v>
      </c>
      <c r="F105" s="143">
        <v>12.83</v>
      </c>
      <c r="G105" s="139">
        <v>122</v>
      </c>
      <c r="H105" s="147" t="s">
        <v>245</v>
      </c>
    </row>
    <row r="106" spans="1:8" ht="15.75" thickBot="1" x14ac:dyDescent="0.3">
      <c r="A106" s="447" t="s">
        <v>26</v>
      </c>
      <c r="B106" s="325"/>
      <c r="C106" s="326">
        <v>418</v>
      </c>
      <c r="D106" s="321">
        <f>SUM(D102:D105)</f>
        <v>13.216666666666667</v>
      </c>
      <c r="E106" s="321">
        <f>SUM(E102:E105)</f>
        <v>13.941666666666666</v>
      </c>
      <c r="F106" s="321">
        <f>SUM(F102:F105)</f>
        <v>50.771666666666661</v>
      </c>
      <c r="G106" s="321">
        <f>SUM(G102:G105)</f>
        <v>382.4</v>
      </c>
      <c r="H106" s="446"/>
    </row>
    <row r="107" spans="1:8" x14ac:dyDescent="0.25">
      <c r="A107" s="69" t="s">
        <v>48</v>
      </c>
      <c r="B107" s="153"/>
      <c r="C107" s="137">
        <v>100</v>
      </c>
      <c r="D107" s="139">
        <v>0.4</v>
      </c>
      <c r="E107" s="138">
        <v>0.4</v>
      </c>
      <c r="F107" s="155">
        <v>12</v>
      </c>
      <c r="G107" s="138">
        <v>53.2</v>
      </c>
      <c r="H107" s="147" t="s">
        <v>274</v>
      </c>
    </row>
    <row r="108" spans="1:8" ht="15.75" thickBot="1" x14ac:dyDescent="0.3">
      <c r="A108" s="69" t="s">
        <v>193</v>
      </c>
      <c r="B108" s="153"/>
      <c r="C108" s="137"/>
      <c r="D108" s="139"/>
      <c r="E108" s="138"/>
      <c r="F108" s="155"/>
      <c r="G108" s="138"/>
      <c r="H108" s="147"/>
    </row>
    <row r="109" spans="1:8" ht="15.75" thickBot="1" x14ac:dyDescent="0.3">
      <c r="A109" s="447" t="s">
        <v>26</v>
      </c>
      <c r="B109" s="325"/>
      <c r="C109" s="326">
        <f>SUM(C107)</f>
        <v>100</v>
      </c>
      <c r="D109" s="321">
        <f>SUM(D107)</f>
        <v>0.4</v>
      </c>
      <c r="E109" s="321">
        <f t="shared" ref="E109:G109" si="0">SUM(E107)</f>
        <v>0.4</v>
      </c>
      <c r="F109" s="321">
        <f t="shared" si="0"/>
        <v>12</v>
      </c>
      <c r="G109" s="321">
        <f t="shared" si="0"/>
        <v>53.2</v>
      </c>
      <c r="H109" s="446"/>
    </row>
    <row r="110" spans="1:8" ht="15.75" thickBot="1" x14ac:dyDescent="0.3">
      <c r="A110" s="171"/>
      <c r="B110" s="172"/>
      <c r="C110" s="173">
        <v>518</v>
      </c>
      <c r="D110" s="174">
        <f>D106+D109</f>
        <v>13.616666666666667</v>
      </c>
      <c r="E110" s="174">
        <f>E106+E109</f>
        <v>14.341666666666667</v>
      </c>
      <c r="F110" s="174">
        <f>F106+F109</f>
        <v>62.771666666666661</v>
      </c>
      <c r="G110" s="174">
        <f>G106+G109</f>
        <v>435.59999999999997</v>
      </c>
      <c r="H110" s="147"/>
    </row>
    <row r="111" spans="1:8" x14ac:dyDescent="0.25">
      <c r="A111" s="171"/>
      <c r="B111" s="172" t="s">
        <v>28</v>
      </c>
      <c r="C111" s="173"/>
      <c r="D111" s="174"/>
      <c r="E111" s="175"/>
      <c r="F111" s="174"/>
      <c r="G111" s="176"/>
      <c r="H111" s="147"/>
    </row>
    <row r="112" spans="1:8" x14ac:dyDescent="0.25">
      <c r="A112" s="69" t="s">
        <v>416</v>
      </c>
      <c r="B112" s="153"/>
      <c r="C112" s="154">
        <v>50</v>
      </c>
      <c r="D112" s="155">
        <v>0.37</v>
      </c>
      <c r="E112" s="138">
        <v>3</v>
      </c>
      <c r="F112" s="155">
        <v>1.2</v>
      </c>
      <c r="G112" s="139">
        <v>33.5</v>
      </c>
      <c r="H112" s="147" t="s">
        <v>415</v>
      </c>
    </row>
    <row r="113" spans="1:8" ht="25.5" x14ac:dyDescent="0.25">
      <c r="A113" s="452" t="s">
        <v>355</v>
      </c>
      <c r="B113" s="340"/>
      <c r="C113" s="137" t="s">
        <v>14</v>
      </c>
      <c r="D113" s="139">
        <v>4.5999999999999996</v>
      </c>
      <c r="E113" s="139">
        <v>8</v>
      </c>
      <c r="F113" s="138">
        <v>23.8</v>
      </c>
      <c r="G113" s="139">
        <v>186</v>
      </c>
      <c r="H113" s="147" t="s">
        <v>421</v>
      </c>
    </row>
    <row r="114" spans="1:8" ht="26.25" x14ac:dyDescent="0.25">
      <c r="A114" s="69" t="s">
        <v>341</v>
      </c>
      <c r="C114" s="137">
        <v>160</v>
      </c>
      <c r="D114" s="137">
        <v>10.9</v>
      </c>
      <c r="E114" s="168">
        <v>11.1</v>
      </c>
      <c r="F114" s="137">
        <v>33.58</v>
      </c>
      <c r="G114" s="168">
        <v>278</v>
      </c>
      <c r="H114" s="147" t="s">
        <v>342</v>
      </c>
    </row>
    <row r="115" spans="1:8" x14ac:dyDescent="0.25">
      <c r="A115" s="69" t="s">
        <v>339</v>
      </c>
      <c r="C115" s="137">
        <v>180</v>
      </c>
      <c r="D115" s="139"/>
      <c r="E115" s="138"/>
      <c r="F115" s="143">
        <v>10</v>
      </c>
      <c r="G115" s="139">
        <v>40</v>
      </c>
      <c r="H115" s="147" t="s">
        <v>344</v>
      </c>
    </row>
    <row r="116" spans="1:8" ht="15.75" thickBot="1" x14ac:dyDescent="0.3">
      <c r="A116" s="448" t="s">
        <v>46</v>
      </c>
      <c r="B116" s="180"/>
      <c r="C116" s="146">
        <v>37.5</v>
      </c>
      <c r="D116" s="146">
        <v>1.8</v>
      </c>
      <c r="E116" s="146">
        <v>0.4</v>
      </c>
      <c r="F116" s="146">
        <v>18</v>
      </c>
      <c r="G116" s="146">
        <v>82.5</v>
      </c>
      <c r="H116" s="449"/>
    </row>
    <row r="117" spans="1:8" ht="15.75" thickBot="1" x14ac:dyDescent="0.3">
      <c r="A117" s="447" t="s">
        <v>26</v>
      </c>
      <c r="B117" s="325"/>
      <c r="C117" s="326">
        <v>632.5</v>
      </c>
      <c r="D117" s="322">
        <f>SUM(D112:D116)</f>
        <v>17.670000000000002</v>
      </c>
      <c r="E117" s="322">
        <f>SUM(E112:E116)</f>
        <v>22.5</v>
      </c>
      <c r="F117" s="322">
        <f>SUM(F112:F116)</f>
        <v>86.58</v>
      </c>
      <c r="G117" s="322">
        <f>SUM(G112:G116)</f>
        <v>620</v>
      </c>
      <c r="H117" s="446"/>
    </row>
    <row r="118" spans="1:8" x14ac:dyDescent="0.25">
      <c r="A118" s="171"/>
      <c r="B118" s="172" t="s">
        <v>47</v>
      </c>
      <c r="C118" s="453"/>
      <c r="D118" s="175"/>
      <c r="E118" s="174"/>
      <c r="F118" s="175"/>
      <c r="G118" s="174"/>
      <c r="H118" s="147"/>
    </row>
    <row r="119" spans="1:8" x14ac:dyDescent="0.25">
      <c r="A119" s="156" t="s">
        <v>71</v>
      </c>
      <c r="B119" s="65"/>
      <c r="C119" s="157">
        <v>21</v>
      </c>
      <c r="D119" s="162">
        <v>2.5</v>
      </c>
      <c r="E119" s="162">
        <v>5.5</v>
      </c>
      <c r="F119" s="162">
        <v>35</v>
      </c>
      <c r="G119" s="144">
        <v>190</v>
      </c>
      <c r="H119" s="164"/>
    </row>
    <row r="120" spans="1:8" x14ac:dyDescent="0.25">
      <c r="A120" s="156" t="s">
        <v>350</v>
      </c>
      <c r="B120" s="156"/>
      <c r="C120" s="157"/>
      <c r="D120" s="162"/>
      <c r="E120" s="162"/>
      <c r="F120" s="162"/>
      <c r="G120" s="144"/>
      <c r="H120" s="164"/>
    </row>
    <row r="121" spans="1:8" x14ac:dyDescent="0.25">
      <c r="A121" s="69" t="s">
        <v>261</v>
      </c>
      <c r="C121" s="137">
        <v>110</v>
      </c>
      <c r="D121" s="143">
        <v>2.5</v>
      </c>
      <c r="E121" s="138">
        <v>2.75</v>
      </c>
      <c r="F121" s="143">
        <v>4</v>
      </c>
      <c r="G121" s="138">
        <v>51</v>
      </c>
      <c r="H121" s="147" t="s">
        <v>262</v>
      </c>
    </row>
    <row r="122" spans="1:8" x14ac:dyDescent="0.25">
      <c r="A122" s="156"/>
      <c r="B122" s="65"/>
      <c r="C122" s="163"/>
      <c r="E122" s="138"/>
      <c r="G122" s="138"/>
      <c r="H122" s="147"/>
    </row>
    <row r="123" spans="1:8" x14ac:dyDescent="0.25">
      <c r="A123" s="156" t="s">
        <v>385</v>
      </c>
      <c r="B123" s="65"/>
      <c r="C123" s="163" t="s">
        <v>116</v>
      </c>
      <c r="D123" s="143">
        <v>9</v>
      </c>
      <c r="E123" s="138">
        <v>10.4</v>
      </c>
      <c r="F123" s="143">
        <v>28.3</v>
      </c>
      <c r="G123" s="138">
        <v>242</v>
      </c>
      <c r="H123" s="147" t="s">
        <v>258</v>
      </c>
    </row>
    <row r="124" spans="1:8" x14ac:dyDescent="0.25">
      <c r="A124" s="156"/>
      <c r="B124" s="65"/>
      <c r="C124" s="163"/>
      <c r="D124" s="144"/>
      <c r="E124" s="162"/>
      <c r="F124" s="144"/>
      <c r="G124" s="150"/>
      <c r="H124" s="147"/>
    </row>
    <row r="125" spans="1:8" ht="26.25" customHeight="1" x14ac:dyDescent="0.25">
      <c r="A125" s="156" t="s">
        <v>160</v>
      </c>
      <c r="B125" s="65"/>
      <c r="C125" s="157" t="s">
        <v>259</v>
      </c>
      <c r="D125" s="150">
        <v>0.06</v>
      </c>
      <c r="E125" s="162">
        <v>0.02</v>
      </c>
      <c r="F125" s="144">
        <v>4.99</v>
      </c>
      <c r="G125" s="162">
        <v>20</v>
      </c>
      <c r="H125" s="147" t="s">
        <v>257</v>
      </c>
    </row>
    <row r="126" spans="1:8" ht="15.75" thickBot="1" x14ac:dyDescent="0.3">
      <c r="A126" s="69" t="s">
        <v>38</v>
      </c>
      <c r="C126" s="137">
        <v>20</v>
      </c>
      <c r="D126" s="138">
        <v>1.52</v>
      </c>
      <c r="E126" s="143">
        <v>0.16</v>
      </c>
      <c r="F126" s="138">
        <v>9.84</v>
      </c>
      <c r="G126" s="143">
        <v>47</v>
      </c>
      <c r="H126" s="147"/>
    </row>
    <row r="127" spans="1:8" ht="15.75" thickBot="1" x14ac:dyDescent="0.3">
      <c r="A127" s="450" t="s">
        <v>26</v>
      </c>
      <c r="B127" s="329"/>
      <c r="C127" s="336">
        <v>486</v>
      </c>
      <c r="D127" s="331">
        <f>SUM(D118:D126)</f>
        <v>15.58</v>
      </c>
      <c r="E127" s="331">
        <f>SUM(E118:E126)</f>
        <v>18.829999999999998</v>
      </c>
      <c r="F127" s="331">
        <f>SUM(F118:F126)</f>
        <v>82.13</v>
      </c>
      <c r="G127" s="331">
        <f>SUM(G118:G126)</f>
        <v>550</v>
      </c>
      <c r="H127" s="446"/>
    </row>
    <row r="128" spans="1:8" ht="15.75" thickBot="1" x14ac:dyDescent="0.3">
      <c r="A128" s="447" t="s">
        <v>60</v>
      </c>
      <c r="B128" s="325"/>
      <c r="C128" s="351">
        <f>C106+C109+C117+C127</f>
        <v>1636.5</v>
      </c>
      <c r="D128" s="322">
        <f>D106+D109+D117+D127</f>
        <v>46.866666666666667</v>
      </c>
      <c r="E128" s="322">
        <f>E106+E109+E117+E127</f>
        <v>55.671666666666667</v>
      </c>
      <c r="F128" s="322">
        <f>F106+F109+F117+F127</f>
        <v>231.48166666666665</v>
      </c>
      <c r="G128" s="322">
        <f>G106+G109+G117+G127</f>
        <v>1605.6</v>
      </c>
      <c r="H128" s="147"/>
    </row>
    <row r="129" spans="1:8" ht="22.5" customHeight="1" thickBot="1" x14ac:dyDescent="0.3">
      <c r="A129" s="62" t="s">
        <v>99</v>
      </c>
      <c r="H129" s="180"/>
    </row>
    <row r="130" spans="1:8" ht="23.25" customHeight="1" x14ac:dyDescent="0.25">
      <c r="A130" s="437" t="s">
        <v>234</v>
      </c>
      <c r="B130" s="438"/>
      <c r="C130" s="439" t="s">
        <v>230</v>
      </c>
      <c r="D130" s="471" t="s">
        <v>231</v>
      </c>
      <c r="E130" s="472"/>
      <c r="F130" s="473"/>
      <c r="G130" s="176" t="s">
        <v>4</v>
      </c>
      <c r="H130" s="177" t="s">
        <v>232</v>
      </c>
    </row>
    <row r="131" spans="1:8" ht="15.75" thickBot="1" x14ac:dyDescent="0.3">
      <c r="A131" s="440" t="s">
        <v>233</v>
      </c>
      <c r="B131" s="441"/>
      <c r="C131" s="442"/>
      <c r="D131" s="317"/>
      <c r="E131" s="318"/>
      <c r="F131" s="319"/>
      <c r="G131" s="320" t="s">
        <v>6</v>
      </c>
      <c r="H131" s="147"/>
    </row>
    <row r="132" spans="1:8" ht="31.5" customHeight="1" thickBot="1" x14ac:dyDescent="0.3">
      <c r="A132" s="443"/>
      <c r="B132" s="444"/>
      <c r="C132" s="445"/>
      <c r="D132" s="321" t="s">
        <v>9</v>
      </c>
      <c r="E132" s="321" t="s">
        <v>10</v>
      </c>
      <c r="F132" s="322" t="s">
        <v>11</v>
      </c>
      <c r="G132" s="322" t="s">
        <v>12</v>
      </c>
      <c r="H132" s="446"/>
    </row>
    <row r="133" spans="1:8" x14ac:dyDescent="0.25">
      <c r="A133" s="171"/>
      <c r="B133" s="172" t="s">
        <v>13</v>
      </c>
      <c r="C133" s="453"/>
      <c r="D133" s="176"/>
      <c r="E133" s="176"/>
      <c r="F133" s="175"/>
      <c r="G133" s="176"/>
      <c r="H133" s="177"/>
    </row>
    <row r="134" spans="1:8" x14ac:dyDescent="0.25">
      <c r="A134" s="69" t="s">
        <v>185</v>
      </c>
      <c r="B134" s="145"/>
      <c r="C134" s="154" t="s">
        <v>392</v>
      </c>
      <c r="D134" s="457">
        <v>8</v>
      </c>
      <c r="E134" s="457">
        <v>7.8</v>
      </c>
      <c r="F134" s="457">
        <v>19</v>
      </c>
      <c r="G134" s="457">
        <v>194</v>
      </c>
      <c r="H134" s="147" t="s">
        <v>87</v>
      </c>
    </row>
    <row r="135" spans="1:8" x14ac:dyDescent="0.25">
      <c r="A135" s="69" t="s">
        <v>63</v>
      </c>
      <c r="C135" s="137">
        <v>180</v>
      </c>
      <c r="D135" s="139">
        <v>2.4166666666666665</v>
      </c>
      <c r="E135" s="138">
        <v>2.5833333333333335</v>
      </c>
      <c r="F135" s="138">
        <v>13.608333333333333</v>
      </c>
      <c r="G135" s="139">
        <v>87.3</v>
      </c>
      <c r="H135" s="147" t="s">
        <v>329</v>
      </c>
    </row>
    <row r="136" spans="1:8" ht="15.75" thickBot="1" x14ac:dyDescent="0.3">
      <c r="A136" s="69" t="s">
        <v>23</v>
      </c>
      <c r="C136" s="167" t="s">
        <v>158</v>
      </c>
      <c r="D136" s="139">
        <v>1.91</v>
      </c>
      <c r="E136" s="138">
        <v>4.3499999999999996</v>
      </c>
      <c r="F136" s="143">
        <v>12.89</v>
      </c>
      <c r="G136" s="139">
        <v>99</v>
      </c>
      <c r="H136" s="147" t="s">
        <v>24</v>
      </c>
    </row>
    <row r="137" spans="1:8" ht="15.75" thickBot="1" x14ac:dyDescent="0.3">
      <c r="A137" s="447" t="s">
        <v>26</v>
      </c>
      <c r="B137" s="325"/>
      <c r="C137" s="326">
        <v>413</v>
      </c>
      <c r="D137" s="321">
        <f>SUM(D133:D136)</f>
        <v>12.326666666666666</v>
      </c>
      <c r="E137" s="321">
        <f>SUM(E133:E136)</f>
        <v>14.733333333333333</v>
      </c>
      <c r="F137" s="321">
        <f>SUM(F133:F136)</f>
        <v>45.498333333333335</v>
      </c>
      <c r="G137" s="321">
        <f>SUM(G133:G136)</f>
        <v>380.3</v>
      </c>
      <c r="H137" s="454"/>
    </row>
    <row r="138" spans="1:8" x14ac:dyDescent="0.25">
      <c r="A138" s="69" t="s">
        <v>27</v>
      </c>
      <c r="C138" s="137">
        <v>125</v>
      </c>
      <c r="D138" s="139">
        <v>1.2</v>
      </c>
      <c r="E138" s="138">
        <v>0.06</v>
      </c>
      <c r="F138" s="143">
        <v>17.5</v>
      </c>
      <c r="G138" s="138">
        <v>75</v>
      </c>
      <c r="H138" s="147" t="s">
        <v>272</v>
      </c>
    </row>
    <row r="139" spans="1:8" ht="15.75" thickBot="1" x14ac:dyDescent="0.3">
      <c r="A139" s="69" t="s">
        <v>196</v>
      </c>
      <c r="C139" s="137"/>
      <c r="D139" s="139"/>
      <c r="E139" s="138"/>
      <c r="G139" s="138"/>
      <c r="H139" s="147"/>
    </row>
    <row r="140" spans="1:8" ht="15.75" thickBot="1" x14ac:dyDescent="0.3">
      <c r="A140" s="447" t="s">
        <v>26</v>
      </c>
      <c r="B140" s="325"/>
      <c r="C140" s="326">
        <f>SUM(C138)</f>
        <v>125</v>
      </c>
      <c r="D140" s="175">
        <f>SUM(D138:D139)</f>
        <v>1.2</v>
      </c>
      <c r="E140" s="175">
        <f t="shared" ref="E140" si="1">SUM(E138:E139)</f>
        <v>0.06</v>
      </c>
      <c r="F140" s="175">
        <v>17.5</v>
      </c>
      <c r="G140" s="175">
        <v>75</v>
      </c>
      <c r="H140" s="454"/>
    </row>
    <row r="141" spans="1:8" ht="15.75" thickBot="1" x14ac:dyDescent="0.3">
      <c r="A141" s="171"/>
      <c r="B141" s="172"/>
      <c r="C141" s="173">
        <v>538</v>
      </c>
      <c r="D141" s="455">
        <f>D137+D140</f>
        <v>13.526666666666666</v>
      </c>
      <c r="E141" s="455">
        <f t="shared" ref="E141:G141" si="2">E137+E140</f>
        <v>14.793333333333333</v>
      </c>
      <c r="F141" s="455">
        <f t="shared" si="2"/>
        <v>62.998333333333335</v>
      </c>
      <c r="G141" s="455">
        <f t="shared" si="2"/>
        <v>455.3</v>
      </c>
      <c r="H141" s="456"/>
    </row>
    <row r="142" spans="1:8" x14ac:dyDescent="0.25">
      <c r="A142" s="171"/>
      <c r="B142" s="172" t="s">
        <v>28</v>
      </c>
      <c r="C142" s="173"/>
      <c r="E142" s="138"/>
      <c r="G142" s="139"/>
      <c r="H142" s="164"/>
    </row>
    <row r="143" spans="1:8" x14ac:dyDescent="0.25">
      <c r="A143" s="69" t="s">
        <v>413</v>
      </c>
      <c r="B143" s="153"/>
      <c r="C143" s="154">
        <v>50</v>
      </c>
      <c r="D143" s="155">
        <v>0.35</v>
      </c>
      <c r="E143" s="138">
        <v>0.05</v>
      </c>
      <c r="F143" s="155">
        <v>0.95</v>
      </c>
      <c r="G143" s="139">
        <v>6</v>
      </c>
      <c r="H143" s="164" t="s">
        <v>349</v>
      </c>
    </row>
    <row r="144" spans="1:8" x14ac:dyDescent="0.25">
      <c r="A144" s="156" t="s">
        <v>406</v>
      </c>
      <c r="C144" s="137" t="s">
        <v>370</v>
      </c>
      <c r="D144" s="139">
        <v>3.8</v>
      </c>
      <c r="E144" s="138">
        <v>5.4</v>
      </c>
      <c r="F144" s="143">
        <v>18.600000000000001</v>
      </c>
      <c r="G144" s="139">
        <v>138</v>
      </c>
      <c r="H144" s="147" t="s">
        <v>199</v>
      </c>
    </row>
    <row r="145" spans="1:8" x14ac:dyDescent="0.25">
      <c r="A145" s="156" t="s">
        <v>311</v>
      </c>
      <c r="B145" s="65"/>
      <c r="C145" s="68">
        <v>160</v>
      </c>
      <c r="D145" s="157">
        <v>12</v>
      </c>
      <c r="E145" s="68">
        <v>14</v>
      </c>
      <c r="F145" s="157">
        <v>38.9</v>
      </c>
      <c r="G145" s="151">
        <v>330</v>
      </c>
      <c r="H145" s="152" t="s">
        <v>315</v>
      </c>
    </row>
    <row r="146" spans="1:8" x14ac:dyDescent="0.25">
      <c r="A146" s="69" t="s">
        <v>431</v>
      </c>
      <c r="C146" s="137">
        <v>180</v>
      </c>
      <c r="D146" s="139">
        <v>0.1</v>
      </c>
      <c r="E146" s="138">
        <v>0.1</v>
      </c>
      <c r="F146" s="138">
        <v>11.8</v>
      </c>
      <c r="G146" s="138">
        <v>49</v>
      </c>
      <c r="H146" s="147" t="s">
        <v>432</v>
      </c>
    </row>
    <row r="147" spans="1:8" ht="15.75" thickBot="1" x14ac:dyDescent="0.3">
      <c r="A147" s="448" t="s">
        <v>46</v>
      </c>
      <c r="B147" s="180"/>
      <c r="C147" s="146">
        <v>37.5</v>
      </c>
      <c r="D147" s="146">
        <v>1.8</v>
      </c>
      <c r="E147" s="146">
        <v>0.4</v>
      </c>
      <c r="F147" s="146">
        <v>18</v>
      </c>
      <c r="G147" s="146">
        <v>82.5</v>
      </c>
      <c r="H147" s="449"/>
    </row>
    <row r="148" spans="1:8" ht="15.75" thickBot="1" x14ac:dyDescent="0.3">
      <c r="A148" s="447" t="s">
        <v>26</v>
      </c>
      <c r="B148" s="325"/>
      <c r="C148" s="326">
        <v>633.5</v>
      </c>
      <c r="D148" s="348">
        <f>SUM(D143:D147)</f>
        <v>18.05</v>
      </c>
      <c r="E148" s="348">
        <f>SUM(E143:E147)</f>
        <v>19.95</v>
      </c>
      <c r="F148" s="348">
        <f>SUM(F143:F147)</f>
        <v>88.25</v>
      </c>
      <c r="G148" s="348">
        <f>SUM(G143:G147)</f>
        <v>605.5</v>
      </c>
      <c r="H148" s="446"/>
    </row>
    <row r="149" spans="1:8" x14ac:dyDescent="0.25">
      <c r="A149" s="171"/>
      <c r="B149" s="172" t="s">
        <v>47</v>
      </c>
      <c r="C149" s="173"/>
      <c r="D149" s="176"/>
      <c r="E149" s="175"/>
      <c r="F149" s="174"/>
      <c r="G149" s="176"/>
      <c r="H149" s="147"/>
    </row>
    <row r="150" spans="1:8" x14ac:dyDescent="0.25">
      <c r="A150" s="156" t="s">
        <v>71</v>
      </c>
      <c r="B150" s="65"/>
      <c r="C150" s="157">
        <v>10</v>
      </c>
      <c r="D150" s="162">
        <v>2</v>
      </c>
      <c r="E150" s="162">
        <v>3</v>
      </c>
      <c r="F150" s="162">
        <v>25</v>
      </c>
      <c r="G150" s="144">
        <v>129</v>
      </c>
      <c r="H150" s="164"/>
    </row>
    <row r="151" spans="1:8" x14ac:dyDescent="0.25">
      <c r="A151" s="156" t="s">
        <v>319</v>
      </c>
      <c r="B151" s="65"/>
      <c r="C151" s="157"/>
      <c r="D151" s="162"/>
      <c r="E151" s="162"/>
      <c r="F151" s="162"/>
      <c r="G151" s="144"/>
      <c r="H151" s="164"/>
    </row>
    <row r="152" spans="1:8" x14ac:dyDescent="0.25">
      <c r="A152" s="69" t="s">
        <v>54</v>
      </c>
      <c r="C152" s="137">
        <v>110</v>
      </c>
      <c r="D152" s="143">
        <v>3.68</v>
      </c>
      <c r="E152" s="138">
        <v>2.75</v>
      </c>
      <c r="F152" s="143">
        <v>5.07</v>
      </c>
      <c r="G152" s="138">
        <v>68</v>
      </c>
      <c r="H152" s="147" t="s">
        <v>55</v>
      </c>
    </row>
    <row r="153" spans="1:8" ht="26.25" x14ac:dyDescent="0.25">
      <c r="A153" s="156" t="s">
        <v>347</v>
      </c>
      <c r="B153" s="65"/>
      <c r="C153" s="68">
        <v>130</v>
      </c>
      <c r="D153" s="157">
        <v>10.6</v>
      </c>
      <c r="E153" s="68">
        <v>12.65</v>
      </c>
      <c r="F153" s="157">
        <v>33</v>
      </c>
      <c r="G153" s="151">
        <v>288</v>
      </c>
      <c r="H153" s="147" t="s">
        <v>348</v>
      </c>
    </row>
    <row r="154" spans="1:8" ht="17.25" customHeight="1" x14ac:dyDescent="0.25">
      <c r="A154" s="69" t="s">
        <v>74</v>
      </c>
      <c r="C154" s="167" t="s">
        <v>306</v>
      </c>
      <c r="D154" s="139">
        <v>0.12</v>
      </c>
      <c r="E154" s="138">
        <v>0.01</v>
      </c>
      <c r="F154" s="143">
        <v>10.199999999999999</v>
      </c>
      <c r="G154" s="139">
        <v>41</v>
      </c>
      <c r="H154" s="147" t="s">
        <v>164</v>
      </c>
    </row>
    <row r="155" spans="1:8" ht="22.5" customHeight="1" thickBot="1" x14ac:dyDescent="0.3">
      <c r="A155" s="69" t="s">
        <v>38</v>
      </c>
      <c r="C155" s="137">
        <v>20</v>
      </c>
      <c r="D155" s="138">
        <v>1.52</v>
      </c>
      <c r="E155" s="143">
        <v>0.16</v>
      </c>
      <c r="F155" s="138">
        <v>9.84</v>
      </c>
      <c r="G155" s="143">
        <v>47</v>
      </c>
      <c r="H155" s="147"/>
    </row>
    <row r="156" spans="1:8" ht="15.75" thickBot="1" x14ac:dyDescent="0.3">
      <c r="A156" s="450" t="s">
        <v>26</v>
      </c>
      <c r="B156" s="329"/>
      <c r="C156" s="336">
        <v>460</v>
      </c>
      <c r="D156" s="331">
        <f>SUM(D150:D155)</f>
        <v>17.920000000000002</v>
      </c>
      <c r="E156" s="331">
        <f>SUM(E150:E155)</f>
        <v>18.57</v>
      </c>
      <c r="F156" s="331">
        <f>SUM(F150:F155)</f>
        <v>83.11</v>
      </c>
      <c r="G156" s="331">
        <f>SUM(G150:G155)</f>
        <v>573</v>
      </c>
      <c r="H156" s="177"/>
    </row>
    <row r="157" spans="1:8" ht="22.5" customHeight="1" thickBot="1" x14ac:dyDescent="0.3">
      <c r="A157" s="450" t="s">
        <v>60</v>
      </c>
      <c r="B157" s="329"/>
      <c r="C157" s="336">
        <f>C137+C140+C148+C156</f>
        <v>1631.5</v>
      </c>
      <c r="D157" s="330">
        <f>D137+D140+D148+D156</f>
        <v>49.49666666666667</v>
      </c>
      <c r="E157" s="330">
        <f>E137+E140+E148+E156</f>
        <v>53.313333333333333</v>
      </c>
      <c r="F157" s="330">
        <f>F137+F140+F148+F156</f>
        <v>234.35833333333335</v>
      </c>
      <c r="G157" s="330">
        <f>G137+G140+G148+G156</f>
        <v>1633.8</v>
      </c>
      <c r="H157" s="446"/>
    </row>
    <row r="158" spans="1:8" ht="22.5" customHeight="1" thickBot="1" x14ac:dyDescent="0.3">
      <c r="A158" s="165"/>
      <c r="B158" s="165" t="s">
        <v>106</v>
      </c>
      <c r="C158" s="457"/>
      <c r="D158" s="350"/>
      <c r="E158" s="350"/>
      <c r="F158" s="350"/>
      <c r="G158" s="350"/>
      <c r="H158" s="180"/>
    </row>
    <row r="159" spans="1:8" ht="23.25" customHeight="1" thickBot="1" x14ac:dyDescent="0.3">
      <c r="A159" s="62" t="s">
        <v>107</v>
      </c>
      <c r="H159" s="180"/>
    </row>
    <row r="160" spans="1:8" ht="15" customHeight="1" x14ac:dyDescent="0.25">
      <c r="A160" s="437" t="s">
        <v>234</v>
      </c>
      <c r="B160" s="438"/>
      <c r="C160" s="439" t="s">
        <v>230</v>
      </c>
      <c r="D160" s="471" t="s">
        <v>231</v>
      </c>
      <c r="E160" s="472"/>
      <c r="F160" s="473"/>
      <c r="G160" s="176" t="s">
        <v>4</v>
      </c>
      <c r="H160" s="177" t="s">
        <v>232</v>
      </c>
    </row>
    <row r="161" spans="1:8" ht="31.5" customHeight="1" thickBot="1" x14ac:dyDescent="0.3">
      <c r="A161" s="440" t="s">
        <v>233</v>
      </c>
      <c r="B161" s="441"/>
      <c r="C161" s="442"/>
      <c r="D161" s="317"/>
      <c r="E161" s="318"/>
      <c r="F161" s="319"/>
      <c r="G161" s="320" t="s">
        <v>6</v>
      </c>
      <c r="H161" s="147"/>
    </row>
    <row r="162" spans="1:8" ht="15.75" thickBot="1" x14ac:dyDescent="0.3">
      <c r="A162" s="443"/>
      <c r="B162" s="444"/>
      <c r="C162" s="445"/>
      <c r="D162" s="321" t="s">
        <v>9</v>
      </c>
      <c r="E162" s="321" t="s">
        <v>10</v>
      </c>
      <c r="F162" s="322" t="s">
        <v>11</v>
      </c>
      <c r="G162" s="322" t="s">
        <v>12</v>
      </c>
      <c r="H162" s="446"/>
    </row>
    <row r="163" spans="1:8" x14ac:dyDescent="0.25">
      <c r="A163" s="69"/>
      <c r="B163" s="62" t="s">
        <v>13</v>
      </c>
      <c r="C163" s="173"/>
      <c r="D163" s="139"/>
      <c r="E163" s="138"/>
      <c r="F163" s="186"/>
      <c r="G163" s="139"/>
      <c r="H163" s="147"/>
    </row>
    <row r="164" spans="1:8" x14ac:dyDescent="0.25">
      <c r="A164" s="69" t="s">
        <v>77</v>
      </c>
      <c r="B164" s="153"/>
      <c r="C164" s="154" t="s">
        <v>392</v>
      </c>
      <c r="D164" s="139">
        <v>6.7</v>
      </c>
      <c r="E164" s="138">
        <v>7.5</v>
      </c>
      <c r="F164" s="138">
        <v>22</v>
      </c>
      <c r="G164" s="139">
        <v>182.3</v>
      </c>
      <c r="H164" s="147" t="s">
        <v>192</v>
      </c>
    </row>
    <row r="165" spans="1:8" x14ac:dyDescent="0.25">
      <c r="A165" s="156" t="s">
        <v>89</v>
      </c>
      <c r="B165" s="65"/>
      <c r="C165" s="157" t="s">
        <v>259</v>
      </c>
      <c r="D165" s="150">
        <v>2.6</v>
      </c>
      <c r="E165" s="162">
        <v>2.2999999999999998</v>
      </c>
      <c r="F165" s="144">
        <v>14.3</v>
      </c>
      <c r="G165" s="162">
        <v>89</v>
      </c>
      <c r="H165" s="147" t="s">
        <v>90</v>
      </c>
    </row>
    <row r="166" spans="1:8" ht="15.75" thickBot="1" x14ac:dyDescent="0.3">
      <c r="A166" s="69" t="s">
        <v>65</v>
      </c>
      <c r="C166" s="167" t="s">
        <v>391</v>
      </c>
      <c r="D166" s="139">
        <v>4</v>
      </c>
      <c r="E166" s="138">
        <v>6</v>
      </c>
      <c r="F166" s="143">
        <v>12.83</v>
      </c>
      <c r="G166" s="139">
        <v>122</v>
      </c>
      <c r="H166" s="147" t="s">
        <v>245</v>
      </c>
    </row>
    <row r="167" spans="1:8" ht="15.75" thickBot="1" x14ac:dyDescent="0.3">
      <c r="A167" s="447" t="s">
        <v>26</v>
      </c>
      <c r="B167" s="325"/>
      <c r="C167" s="326">
        <v>423</v>
      </c>
      <c r="D167" s="321">
        <f>SUM(D164:D166)</f>
        <v>13.3</v>
      </c>
      <c r="E167" s="321">
        <f>SUM(E164:E166)</f>
        <v>15.8</v>
      </c>
      <c r="F167" s="321">
        <f>SUM(F164:F166)</f>
        <v>49.129999999999995</v>
      </c>
      <c r="G167" s="321">
        <f>SUM(G164:G166)</f>
        <v>393.3</v>
      </c>
      <c r="H167" s="454"/>
    </row>
    <row r="168" spans="1:8" x14ac:dyDescent="0.25">
      <c r="A168" s="69" t="s">
        <v>48</v>
      </c>
      <c r="B168" s="153"/>
      <c r="C168" s="137">
        <v>100</v>
      </c>
      <c r="D168" s="139">
        <v>0.4</v>
      </c>
      <c r="E168" s="138">
        <v>0.4</v>
      </c>
      <c r="F168" s="155">
        <v>12</v>
      </c>
      <c r="G168" s="138">
        <v>53.2</v>
      </c>
      <c r="H168" s="147" t="s">
        <v>274</v>
      </c>
    </row>
    <row r="169" spans="1:8" ht="15.75" thickBot="1" x14ac:dyDescent="0.3">
      <c r="A169" s="69" t="s">
        <v>193</v>
      </c>
      <c r="B169" s="153"/>
      <c r="C169" s="137"/>
      <c r="D169" s="139"/>
      <c r="E169" s="138"/>
      <c r="F169" s="155"/>
      <c r="G169" s="138"/>
      <c r="H169" s="147"/>
    </row>
    <row r="170" spans="1:8" ht="15.75" thickBot="1" x14ac:dyDescent="0.3">
      <c r="A170" s="447" t="s">
        <v>26</v>
      </c>
      <c r="B170" s="325"/>
      <c r="C170" s="326">
        <v>85</v>
      </c>
      <c r="D170" s="321">
        <f>SUM(D168:D169)</f>
        <v>0.4</v>
      </c>
      <c r="E170" s="321">
        <f>SUM(E168:E169)</f>
        <v>0.4</v>
      </c>
      <c r="F170" s="321">
        <f>SUM(F168:F169)</f>
        <v>12</v>
      </c>
      <c r="G170" s="321">
        <f>SUM(G168:G169)</f>
        <v>53.2</v>
      </c>
      <c r="H170" s="454"/>
    </row>
    <row r="171" spans="1:8" ht="15.75" thickBot="1" x14ac:dyDescent="0.3">
      <c r="A171" s="171"/>
      <c r="B171" s="172"/>
      <c r="C171" s="173">
        <v>523</v>
      </c>
      <c r="D171" s="176">
        <f>D167+D170</f>
        <v>13.700000000000001</v>
      </c>
      <c r="E171" s="176">
        <v>15.4</v>
      </c>
      <c r="F171" s="176">
        <f>F167+F170</f>
        <v>61.129999999999995</v>
      </c>
      <c r="G171" s="176">
        <f>G167+G170</f>
        <v>446.5</v>
      </c>
      <c r="H171" s="164"/>
    </row>
    <row r="172" spans="1:8" x14ac:dyDescent="0.25">
      <c r="A172" s="171"/>
      <c r="B172" s="172" t="s">
        <v>28</v>
      </c>
      <c r="C172" s="173"/>
      <c r="D172" s="176"/>
      <c r="E172" s="175"/>
      <c r="F172" s="174"/>
      <c r="G172" s="176"/>
      <c r="H172" s="147"/>
    </row>
    <row r="173" spans="1:8" x14ac:dyDescent="0.25">
      <c r="A173" s="69" t="s">
        <v>332</v>
      </c>
      <c r="C173" s="137">
        <v>50</v>
      </c>
      <c r="D173" s="143">
        <v>0.8</v>
      </c>
      <c r="E173" s="138">
        <v>2.5</v>
      </c>
      <c r="F173" s="143">
        <v>4.5999999999999996</v>
      </c>
      <c r="G173" s="139">
        <v>45</v>
      </c>
      <c r="H173" s="147" t="s">
        <v>418</v>
      </c>
    </row>
    <row r="174" spans="1:8" ht="26.25" x14ac:dyDescent="0.25">
      <c r="A174" s="69" t="s">
        <v>434</v>
      </c>
      <c r="C174" s="137" t="s">
        <v>102</v>
      </c>
      <c r="D174" s="139">
        <v>3</v>
      </c>
      <c r="E174" s="138">
        <v>4.2</v>
      </c>
      <c r="F174" s="143">
        <v>19</v>
      </c>
      <c r="G174" s="139">
        <v>125</v>
      </c>
      <c r="H174" s="147" t="s">
        <v>435</v>
      </c>
    </row>
    <row r="175" spans="1:8" x14ac:dyDescent="0.25">
      <c r="A175" s="69" t="s">
        <v>260</v>
      </c>
      <c r="C175" s="137">
        <v>70</v>
      </c>
      <c r="D175" s="139">
        <v>8</v>
      </c>
      <c r="E175" s="138">
        <v>10.5</v>
      </c>
      <c r="F175" s="143">
        <v>6.2</v>
      </c>
      <c r="G175" s="139">
        <v>152</v>
      </c>
      <c r="H175" s="147" t="s">
        <v>312</v>
      </c>
    </row>
    <row r="176" spans="1:8" x14ac:dyDescent="0.25">
      <c r="A176" s="69" t="s">
        <v>104</v>
      </c>
      <c r="C176" s="137">
        <v>130</v>
      </c>
      <c r="D176" s="143">
        <v>4.8</v>
      </c>
      <c r="E176" s="138">
        <v>3.6</v>
      </c>
      <c r="F176" s="143">
        <v>29.4</v>
      </c>
      <c r="G176" s="139">
        <v>169</v>
      </c>
      <c r="H176" s="147" t="s">
        <v>216</v>
      </c>
    </row>
    <row r="177" spans="1:8" x14ac:dyDescent="0.25">
      <c r="A177" s="69" t="s">
        <v>339</v>
      </c>
      <c r="C177" s="137">
        <v>180</v>
      </c>
      <c r="D177" s="139"/>
      <c r="E177" s="138"/>
      <c r="F177" s="143">
        <v>10</v>
      </c>
      <c r="G177" s="139">
        <v>40</v>
      </c>
      <c r="H177" s="147" t="s">
        <v>344</v>
      </c>
    </row>
    <row r="178" spans="1:8" ht="15.75" thickBot="1" x14ac:dyDescent="0.3">
      <c r="A178" s="448" t="s">
        <v>46</v>
      </c>
      <c r="B178" s="180"/>
      <c r="C178" s="146">
        <v>37.5</v>
      </c>
      <c r="D178" s="146">
        <v>1.8</v>
      </c>
      <c r="E178" s="146">
        <v>0.4</v>
      </c>
      <c r="F178" s="146">
        <v>18</v>
      </c>
      <c r="G178" s="146">
        <v>82.5</v>
      </c>
      <c r="H178" s="449"/>
    </row>
    <row r="179" spans="1:8" ht="15.75" thickBot="1" x14ac:dyDescent="0.3">
      <c r="A179" s="447" t="s">
        <v>26</v>
      </c>
      <c r="B179" s="325"/>
      <c r="C179" s="326">
        <v>687.5</v>
      </c>
      <c r="D179" s="348">
        <f>SUM(D173:D178)</f>
        <v>18.400000000000002</v>
      </c>
      <c r="E179" s="348">
        <f>SUM(E173:E178)</f>
        <v>21.2</v>
      </c>
      <c r="F179" s="348">
        <f>SUM(F173:F178)</f>
        <v>87.2</v>
      </c>
      <c r="G179" s="348">
        <f>SUM(G173:G178)</f>
        <v>613.5</v>
      </c>
      <c r="H179" s="458"/>
    </row>
    <row r="180" spans="1:8" x14ac:dyDescent="0.25">
      <c r="B180" s="65" t="s">
        <v>47</v>
      </c>
      <c r="C180" s="137"/>
      <c r="E180" s="138"/>
      <c r="G180" s="138"/>
      <c r="H180" s="152"/>
    </row>
    <row r="181" spans="1:8" ht="23.25" customHeight="1" x14ac:dyDescent="0.25">
      <c r="A181" s="69" t="s">
        <v>359</v>
      </c>
      <c r="C181" s="346">
        <v>50</v>
      </c>
      <c r="D181" s="166">
        <v>3.8</v>
      </c>
      <c r="E181" s="166">
        <v>4.8</v>
      </c>
      <c r="F181" s="137">
        <v>22.3</v>
      </c>
      <c r="G181" s="166">
        <v>148</v>
      </c>
      <c r="H181" s="147" t="s">
        <v>362</v>
      </c>
    </row>
    <row r="182" spans="1:8" ht="22.5" customHeight="1" x14ac:dyDescent="0.25">
      <c r="A182" s="156" t="s">
        <v>72</v>
      </c>
      <c r="B182" s="65"/>
      <c r="C182" s="137">
        <v>110</v>
      </c>
      <c r="D182" s="162">
        <v>3.19</v>
      </c>
      <c r="E182" s="162">
        <v>2.75</v>
      </c>
      <c r="F182" s="162">
        <v>4.62</v>
      </c>
      <c r="G182" s="162">
        <v>59</v>
      </c>
      <c r="H182" s="147" t="s">
        <v>55</v>
      </c>
    </row>
    <row r="183" spans="1:8" x14ac:dyDescent="0.25">
      <c r="A183" s="69" t="s">
        <v>313</v>
      </c>
      <c r="C183" s="347" t="s">
        <v>266</v>
      </c>
      <c r="D183" s="143">
        <v>7.3</v>
      </c>
      <c r="E183" s="138">
        <v>10</v>
      </c>
      <c r="F183" s="143">
        <v>33.200000000000003</v>
      </c>
      <c r="G183" s="138">
        <v>252</v>
      </c>
      <c r="H183" s="147" t="s">
        <v>314</v>
      </c>
    </row>
    <row r="184" spans="1:8" ht="22.5" customHeight="1" x14ac:dyDescent="0.25">
      <c r="A184" s="169" t="s">
        <v>324</v>
      </c>
      <c r="C184" s="137">
        <v>180</v>
      </c>
      <c r="D184" s="166">
        <v>0.6</v>
      </c>
      <c r="E184" s="184">
        <v>0.06</v>
      </c>
      <c r="F184" s="178">
        <v>15</v>
      </c>
      <c r="G184" s="170">
        <v>62.5</v>
      </c>
      <c r="H184" s="145" t="s">
        <v>325</v>
      </c>
    </row>
    <row r="185" spans="1:8" ht="22.5" customHeight="1" thickBot="1" x14ac:dyDescent="0.3">
      <c r="A185" s="69" t="s">
        <v>38</v>
      </c>
      <c r="C185" s="137">
        <v>20</v>
      </c>
      <c r="D185" s="138">
        <v>1.52</v>
      </c>
      <c r="E185" s="143">
        <v>0.16</v>
      </c>
      <c r="F185" s="138">
        <v>9.84</v>
      </c>
      <c r="G185" s="143">
        <v>47</v>
      </c>
      <c r="H185" s="147"/>
    </row>
    <row r="186" spans="1:8" ht="22.5" customHeight="1" thickBot="1" x14ac:dyDescent="0.3">
      <c r="A186" s="447" t="s">
        <v>26</v>
      </c>
      <c r="B186" s="325"/>
      <c r="C186" s="326">
        <v>490</v>
      </c>
      <c r="D186" s="322">
        <f>SUM(D181:D185)</f>
        <v>16.41</v>
      </c>
      <c r="E186" s="322">
        <f>SUM(E181:E185)</f>
        <v>17.77</v>
      </c>
      <c r="F186" s="322">
        <f>SUM(F181:F185)</f>
        <v>84.960000000000008</v>
      </c>
      <c r="G186" s="322">
        <f>SUM(G181:G185)</f>
        <v>568.5</v>
      </c>
      <c r="H186" s="147"/>
    </row>
    <row r="187" spans="1:8" ht="23.25" customHeight="1" thickBot="1" x14ac:dyDescent="0.3">
      <c r="A187" s="447" t="s">
        <v>60</v>
      </c>
      <c r="B187" s="325"/>
      <c r="C187" s="326">
        <f>C167+C170+C179+C186</f>
        <v>1685.5</v>
      </c>
      <c r="D187" s="321">
        <f>D167+D170+D179+D186</f>
        <v>48.510000000000005</v>
      </c>
      <c r="E187" s="321">
        <f>E167+E170+E179+E186</f>
        <v>55.17</v>
      </c>
      <c r="F187" s="321">
        <f>F167+F170+F179+F186</f>
        <v>233.29</v>
      </c>
      <c r="G187" s="321">
        <f>G167+G170+G179+G186</f>
        <v>1628.5</v>
      </c>
      <c r="H187" s="446"/>
    </row>
    <row r="188" spans="1:8" ht="23.25" customHeight="1" thickBot="1" x14ac:dyDescent="0.3">
      <c r="A188" s="62" t="s">
        <v>110</v>
      </c>
      <c r="H188" s="180"/>
    </row>
    <row r="189" spans="1:8" ht="15" customHeight="1" x14ac:dyDescent="0.25">
      <c r="A189" s="437" t="s">
        <v>234</v>
      </c>
      <c r="B189" s="438"/>
      <c r="C189" s="439" t="s">
        <v>230</v>
      </c>
      <c r="D189" s="471" t="s">
        <v>231</v>
      </c>
      <c r="E189" s="472"/>
      <c r="F189" s="473"/>
      <c r="G189" s="176" t="s">
        <v>4</v>
      </c>
      <c r="H189" s="177" t="s">
        <v>232</v>
      </c>
    </row>
    <row r="190" spans="1:8" ht="31.5" customHeight="1" thickBot="1" x14ac:dyDescent="0.3">
      <c r="A190" s="440" t="s">
        <v>233</v>
      </c>
      <c r="B190" s="441"/>
      <c r="C190" s="442"/>
      <c r="D190" s="317"/>
      <c r="E190" s="318"/>
      <c r="F190" s="319"/>
      <c r="G190" s="320" t="s">
        <v>6</v>
      </c>
      <c r="H190" s="147"/>
    </row>
    <row r="191" spans="1:8" ht="15.75" thickBot="1" x14ac:dyDescent="0.3">
      <c r="A191" s="443"/>
      <c r="B191" s="444"/>
      <c r="C191" s="445"/>
      <c r="D191" s="321" t="s">
        <v>9</v>
      </c>
      <c r="E191" s="321" t="s">
        <v>10</v>
      </c>
      <c r="F191" s="322" t="s">
        <v>11</v>
      </c>
      <c r="G191" s="322" t="s">
        <v>12</v>
      </c>
      <c r="H191" s="446"/>
    </row>
    <row r="192" spans="1:8" x14ac:dyDescent="0.25">
      <c r="A192" s="171"/>
      <c r="B192" s="172" t="s">
        <v>13</v>
      </c>
      <c r="C192" s="137"/>
      <c r="D192" s="176"/>
      <c r="E192" s="175"/>
      <c r="F192" s="174"/>
      <c r="G192" s="176"/>
      <c r="H192" s="147"/>
    </row>
    <row r="193" spans="1:8" x14ac:dyDescent="0.25">
      <c r="A193" s="69" t="s">
        <v>394</v>
      </c>
      <c r="B193" s="145"/>
      <c r="C193" s="137" t="s">
        <v>392</v>
      </c>
      <c r="D193" s="139">
        <v>9.5</v>
      </c>
      <c r="E193" s="139">
        <v>8.8000000000000007</v>
      </c>
      <c r="F193" s="138">
        <v>20.100000000000001</v>
      </c>
      <c r="G193" s="139">
        <v>198</v>
      </c>
      <c r="H193" s="147" t="s">
        <v>190</v>
      </c>
    </row>
    <row r="194" spans="1:8" x14ac:dyDescent="0.25">
      <c r="A194" s="69" t="s">
        <v>21</v>
      </c>
      <c r="C194" s="137">
        <v>180</v>
      </c>
      <c r="D194" s="139">
        <v>1.2166666666666666</v>
      </c>
      <c r="E194" s="138">
        <v>1.3416666666666668</v>
      </c>
      <c r="F194" s="138">
        <v>11.941666666666666</v>
      </c>
      <c r="G194" s="139">
        <v>65</v>
      </c>
      <c r="H194" s="147" t="s">
        <v>330</v>
      </c>
    </row>
    <row r="195" spans="1:8" ht="15.75" thickBot="1" x14ac:dyDescent="0.3">
      <c r="A195" s="69" t="s">
        <v>23</v>
      </c>
      <c r="C195" s="167" t="s">
        <v>158</v>
      </c>
      <c r="D195" s="139">
        <v>1.91</v>
      </c>
      <c r="E195" s="138">
        <v>4.3499999999999996</v>
      </c>
      <c r="F195" s="143">
        <v>12.89</v>
      </c>
      <c r="G195" s="139">
        <v>99</v>
      </c>
      <c r="H195" s="147" t="s">
        <v>24</v>
      </c>
    </row>
    <row r="196" spans="1:8" ht="15.75" thickBot="1" x14ac:dyDescent="0.3">
      <c r="A196" s="447" t="s">
        <v>26</v>
      </c>
      <c r="B196" s="325"/>
      <c r="C196" s="326">
        <v>413</v>
      </c>
      <c r="D196" s="322">
        <f>SUM(D193:D195)</f>
        <v>12.626666666666667</v>
      </c>
      <c r="E196" s="322">
        <f>SUM(E193:E195)</f>
        <v>14.491666666666667</v>
      </c>
      <c r="F196" s="322">
        <f>SUM(F193:F195)</f>
        <v>44.931666666666672</v>
      </c>
      <c r="G196" s="322">
        <f>SUM(G193:G195)</f>
        <v>362</v>
      </c>
      <c r="H196" s="177"/>
    </row>
    <row r="197" spans="1:8" x14ac:dyDescent="0.25">
      <c r="A197" s="69" t="s">
        <v>27</v>
      </c>
      <c r="C197" s="137">
        <v>125</v>
      </c>
      <c r="D197" s="139">
        <v>0.6</v>
      </c>
      <c r="E197" s="138">
        <v>0.06</v>
      </c>
      <c r="F197" s="143">
        <v>22</v>
      </c>
      <c r="G197" s="138">
        <v>91</v>
      </c>
      <c r="H197" s="147" t="s">
        <v>272</v>
      </c>
    </row>
    <row r="198" spans="1:8" ht="15.75" thickBot="1" x14ac:dyDescent="0.3">
      <c r="A198" s="69" t="s">
        <v>197</v>
      </c>
      <c r="C198" s="137"/>
      <c r="D198" s="139"/>
      <c r="E198" s="138"/>
      <c r="G198" s="138"/>
      <c r="H198" s="147"/>
    </row>
    <row r="199" spans="1:8" ht="15.75" thickBot="1" x14ac:dyDescent="0.3">
      <c r="A199" s="447" t="s">
        <v>26</v>
      </c>
      <c r="B199" s="325"/>
      <c r="C199" s="326">
        <f>SUM(C197)</f>
        <v>125</v>
      </c>
      <c r="D199" s="321">
        <f>SUM(D197:D198)</f>
        <v>0.6</v>
      </c>
      <c r="E199" s="321">
        <f>SUM(E197:E198)</f>
        <v>0.06</v>
      </c>
      <c r="F199" s="321">
        <f>SUM(F197:F198)</f>
        <v>22</v>
      </c>
      <c r="G199" s="321">
        <f>SUM(G197:G198)</f>
        <v>91</v>
      </c>
      <c r="H199" s="177"/>
    </row>
    <row r="200" spans="1:8" ht="15.75" thickBot="1" x14ac:dyDescent="0.3">
      <c r="A200" s="171"/>
      <c r="B200" s="172"/>
      <c r="C200" s="173">
        <v>538</v>
      </c>
      <c r="D200" s="143">
        <f>D196+D199</f>
        <v>13.226666666666667</v>
      </c>
      <c r="E200" s="143">
        <f t="shared" ref="E200:G200" si="3">E196+E199</f>
        <v>14.551666666666668</v>
      </c>
      <c r="F200" s="143">
        <f t="shared" si="3"/>
        <v>66.931666666666672</v>
      </c>
      <c r="G200" s="143">
        <f t="shared" si="3"/>
        <v>453</v>
      </c>
      <c r="H200" s="177"/>
    </row>
    <row r="201" spans="1:8" x14ac:dyDescent="0.25">
      <c r="A201" s="171"/>
      <c r="B201" s="172" t="s">
        <v>28</v>
      </c>
      <c r="C201" s="173"/>
      <c r="D201" s="174"/>
      <c r="E201" s="175"/>
      <c r="F201" s="174"/>
      <c r="G201" s="176"/>
      <c r="H201" s="177"/>
    </row>
    <row r="202" spans="1:8" x14ac:dyDescent="0.25">
      <c r="A202" s="69" t="s">
        <v>413</v>
      </c>
      <c r="B202" s="153"/>
      <c r="C202" s="154">
        <v>50</v>
      </c>
      <c r="D202" s="155">
        <v>0.35</v>
      </c>
      <c r="E202" s="138">
        <v>0.05</v>
      </c>
      <c r="F202" s="155">
        <v>0.95</v>
      </c>
      <c r="G202" s="139">
        <v>6</v>
      </c>
      <c r="H202" s="164" t="s">
        <v>349</v>
      </c>
    </row>
    <row r="203" spans="1:8" x14ac:dyDescent="0.25">
      <c r="A203" s="69"/>
      <c r="C203" s="137"/>
      <c r="E203" s="138"/>
      <c r="G203" s="139"/>
      <c r="H203" s="147"/>
    </row>
    <row r="204" spans="1:8" ht="26.25" x14ac:dyDescent="0.25">
      <c r="A204" s="69" t="s">
        <v>407</v>
      </c>
      <c r="C204" s="137" t="s">
        <v>408</v>
      </c>
      <c r="D204" s="139">
        <v>3.8</v>
      </c>
      <c r="E204" s="138">
        <v>3.5</v>
      </c>
      <c r="F204" s="143">
        <v>20.5</v>
      </c>
      <c r="G204" s="139">
        <v>129</v>
      </c>
      <c r="H204" s="147"/>
    </row>
    <row r="205" spans="1:8" x14ac:dyDescent="0.25">
      <c r="A205" s="156" t="s">
        <v>92</v>
      </c>
      <c r="B205" s="65"/>
      <c r="C205" s="157" t="s">
        <v>109</v>
      </c>
      <c r="D205" s="150">
        <v>12.6</v>
      </c>
      <c r="E205" s="162">
        <v>14</v>
      </c>
      <c r="F205" s="144">
        <v>36</v>
      </c>
      <c r="G205" s="150">
        <v>320</v>
      </c>
      <c r="H205" s="147" t="s">
        <v>93</v>
      </c>
    </row>
    <row r="206" spans="1:8" x14ac:dyDescent="0.25">
      <c r="A206" s="69" t="s">
        <v>431</v>
      </c>
      <c r="C206" s="137">
        <v>180</v>
      </c>
      <c r="D206" s="139">
        <v>0.1</v>
      </c>
      <c r="E206" s="138">
        <v>0.1</v>
      </c>
      <c r="F206" s="138">
        <v>11.8</v>
      </c>
      <c r="G206" s="138">
        <v>49</v>
      </c>
      <c r="H206" s="147" t="s">
        <v>432</v>
      </c>
    </row>
    <row r="207" spans="1:8" ht="15.75" thickBot="1" x14ac:dyDescent="0.3">
      <c r="A207" s="448" t="s">
        <v>46</v>
      </c>
      <c r="B207" s="180"/>
      <c r="C207" s="146">
        <v>37.5</v>
      </c>
      <c r="D207" s="146">
        <v>1.8</v>
      </c>
      <c r="E207" s="146">
        <v>0.4</v>
      </c>
      <c r="F207" s="146">
        <v>18</v>
      </c>
      <c r="G207" s="146">
        <v>82.5</v>
      </c>
      <c r="H207" s="449"/>
    </row>
    <row r="208" spans="1:8" ht="15.75" thickBot="1" x14ac:dyDescent="0.3">
      <c r="A208" s="447" t="s">
        <v>26</v>
      </c>
      <c r="B208" s="325"/>
      <c r="C208" s="326">
        <v>657.5</v>
      </c>
      <c r="D208" s="322">
        <f>SUM(D201:D207)</f>
        <v>18.650000000000002</v>
      </c>
      <c r="E208" s="322">
        <f>SUM(E201:E207)</f>
        <v>18.05</v>
      </c>
      <c r="F208" s="322">
        <f>SUM(F201:F207)</f>
        <v>87.25</v>
      </c>
      <c r="G208" s="322">
        <f>SUM(G201:G207)</f>
        <v>586.5</v>
      </c>
      <c r="H208" s="177"/>
    </row>
    <row r="209" spans="1:8" ht="23.25" customHeight="1" x14ac:dyDescent="0.25">
      <c r="A209" s="158"/>
      <c r="B209" s="159" t="s">
        <v>47</v>
      </c>
      <c r="C209" s="459"/>
      <c r="D209" s="148"/>
      <c r="E209" s="148"/>
      <c r="F209" s="148"/>
      <c r="G209" s="148"/>
      <c r="H209" s="177"/>
    </row>
    <row r="210" spans="1:8" ht="22.5" customHeight="1" x14ac:dyDescent="0.25">
      <c r="A210" s="69" t="s">
        <v>71</v>
      </c>
      <c r="C210" s="137">
        <v>10</v>
      </c>
      <c r="D210" s="162">
        <v>3.85</v>
      </c>
      <c r="E210" s="162">
        <v>5.4</v>
      </c>
      <c r="F210" s="162">
        <v>29.85</v>
      </c>
      <c r="G210" s="144">
        <v>185</v>
      </c>
      <c r="H210" s="147"/>
    </row>
    <row r="211" spans="1:8" x14ac:dyDescent="0.25">
      <c r="A211" s="69" t="s">
        <v>389</v>
      </c>
      <c r="C211" s="137"/>
      <c r="D211" s="139"/>
      <c r="H211" s="147"/>
    </row>
    <row r="212" spans="1:8" x14ac:dyDescent="0.25">
      <c r="A212" s="69" t="s">
        <v>261</v>
      </c>
      <c r="C212" s="137">
        <v>110</v>
      </c>
      <c r="D212" s="143">
        <v>2.5</v>
      </c>
      <c r="E212" s="138">
        <v>2.75</v>
      </c>
      <c r="F212" s="143">
        <v>4</v>
      </c>
      <c r="G212" s="138">
        <v>51</v>
      </c>
      <c r="H212" s="147" t="s">
        <v>262</v>
      </c>
    </row>
    <row r="213" spans="1:8" x14ac:dyDescent="0.25">
      <c r="A213" s="156" t="s">
        <v>385</v>
      </c>
      <c r="B213" s="65"/>
      <c r="C213" s="163" t="s">
        <v>116</v>
      </c>
      <c r="D213" s="143">
        <v>9</v>
      </c>
      <c r="E213" s="138">
        <v>10.4</v>
      </c>
      <c r="F213" s="143">
        <v>28.3</v>
      </c>
      <c r="G213" s="138">
        <v>242</v>
      </c>
      <c r="H213" s="147" t="s">
        <v>258</v>
      </c>
    </row>
    <row r="214" spans="1:8" ht="22.5" customHeight="1" x14ac:dyDescent="0.25">
      <c r="A214" s="69" t="s">
        <v>74</v>
      </c>
      <c r="C214" s="167" t="s">
        <v>306</v>
      </c>
      <c r="D214" s="139">
        <v>0.12</v>
      </c>
      <c r="E214" s="138">
        <v>0.01</v>
      </c>
      <c r="F214" s="143">
        <v>10.199999999999999</v>
      </c>
      <c r="G214" s="139">
        <v>41.4</v>
      </c>
      <c r="H214" s="147" t="s">
        <v>164</v>
      </c>
    </row>
    <row r="215" spans="1:8" ht="22.5" customHeight="1" thickBot="1" x14ac:dyDescent="0.3">
      <c r="A215" s="69" t="s">
        <v>38</v>
      </c>
      <c r="C215" s="137">
        <v>20</v>
      </c>
      <c r="D215" s="138">
        <v>1.52</v>
      </c>
      <c r="E215" s="143">
        <v>0.16</v>
      </c>
      <c r="F215" s="138">
        <v>9.84</v>
      </c>
      <c r="G215" s="143">
        <v>47</v>
      </c>
      <c r="H215" s="147"/>
    </row>
    <row r="216" spans="1:8" ht="22.5" customHeight="1" thickBot="1" x14ac:dyDescent="0.3">
      <c r="A216" s="447" t="s">
        <v>26</v>
      </c>
      <c r="B216" s="325"/>
      <c r="C216" s="326">
        <v>480</v>
      </c>
      <c r="D216" s="322">
        <f>SUM(D210:D215)</f>
        <v>16.989999999999998</v>
      </c>
      <c r="E216" s="322">
        <f>SUM(E210:E215)</f>
        <v>18.720000000000002</v>
      </c>
      <c r="F216" s="322">
        <f>SUM(F210:F215)</f>
        <v>82.190000000000012</v>
      </c>
      <c r="G216" s="322">
        <f>SUM(G210:G215)</f>
        <v>566.4</v>
      </c>
      <c r="H216" s="446"/>
    </row>
    <row r="217" spans="1:8" ht="23.25" customHeight="1" thickBot="1" x14ac:dyDescent="0.3">
      <c r="A217" s="447" t="s">
        <v>60</v>
      </c>
      <c r="B217" s="325"/>
      <c r="C217" s="351">
        <f>C196+C199+C208+C216</f>
        <v>1675.5</v>
      </c>
      <c r="D217" s="321">
        <f>D196+D199+D208+D216</f>
        <v>48.866666666666667</v>
      </c>
      <c r="E217" s="321">
        <f>E196+E199+E208+E216</f>
        <v>51.321666666666673</v>
      </c>
      <c r="F217" s="321">
        <f>F196+F199+F208+F216</f>
        <v>236.37166666666667</v>
      </c>
      <c r="G217" s="321">
        <f>G196+G199+G208+G216</f>
        <v>1605.9</v>
      </c>
      <c r="H217" s="446"/>
    </row>
    <row r="218" spans="1:8" ht="22.5" customHeight="1" thickBot="1" x14ac:dyDescent="0.3">
      <c r="A218" s="62" t="s">
        <v>113</v>
      </c>
      <c r="G218" s="181"/>
      <c r="H218" s="180"/>
    </row>
    <row r="219" spans="1:8" ht="23.25" customHeight="1" x14ac:dyDescent="0.25">
      <c r="A219" s="437" t="s">
        <v>234</v>
      </c>
      <c r="B219" s="438"/>
      <c r="C219" s="439" t="s">
        <v>230</v>
      </c>
      <c r="D219" s="471" t="s">
        <v>231</v>
      </c>
      <c r="E219" s="472"/>
      <c r="F219" s="473"/>
      <c r="G219" s="176" t="s">
        <v>4</v>
      </c>
      <c r="H219" s="177" t="s">
        <v>232</v>
      </c>
    </row>
    <row r="220" spans="1:8" ht="15.75" thickBot="1" x14ac:dyDescent="0.3">
      <c r="A220" s="440" t="s">
        <v>233</v>
      </c>
      <c r="B220" s="441"/>
      <c r="C220" s="442"/>
      <c r="D220" s="317"/>
      <c r="E220" s="318"/>
      <c r="F220" s="319"/>
      <c r="G220" s="320" t="s">
        <v>6</v>
      </c>
      <c r="H220" s="147"/>
    </row>
    <row r="221" spans="1:8" ht="31.5" customHeight="1" thickBot="1" x14ac:dyDescent="0.3">
      <c r="A221" s="443"/>
      <c r="B221" s="444"/>
      <c r="C221" s="445"/>
      <c r="D221" s="321" t="s">
        <v>9</v>
      </c>
      <c r="E221" s="321" t="s">
        <v>10</v>
      </c>
      <c r="F221" s="322" t="s">
        <v>11</v>
      </c>
      <c r="G221" s="322" t="s">
        <v>12</v>
      </c>
      <c r="H221" s="446"/>
    </row>
    <row r="222" spans="1:8" x14ac:dyDescent="0.25">
      <c r="A222" s="171"/>
      <c r="B222" s="172" t="s">
        <v>13</v>
      </c>
      <c r="C222" s="173"/>
      <c r="D222" s="176"/>
      <c r="E222" s="175"/>
      <c r="F222" s="174"/>
      <c r="G222" s="176"/>
      <c r="H222" s="147"/>
    </row>
    <row r="223" spans="1:8" x14ac:dyDescent="0.25">
      <c r="A223" s="69" t="s">
        <v>363</v>
      </c>
      <c r="C223" s="137">
        <v>200</v>
      </c>
      <c r="D223" s="138">
        <v>8.9</v>
      </c>
      <c r="E223" s="138">
        <v>8.4</v>
      </c>
      <c r="F223" s="138">
        <v>32.9</v>
      </c>
      <c r="G223" s="139">
        <v>243</v>
      </c>
      <c r="H223" s="147" t="s">
        <v>367</v>
      </c>
    </row>
    <row r="224" spans="1:8" x14ac:dyDescent="0.25">
      <c r="A224" s="156" t="s">
        <v>160</v>
      </c>
      <c r="B224" s="65"/>
      <c r="C224" s="157" t="s">
        <v>259</v>
      </c>
      <c r="D224" s="150">
        <v>0.06</v>
      </c>
      <c r="E224" s="162">
        <v>0.02</v>
      </c>
      <c r="F224" s="144">
        <v>4.99</v>
      </c>
      <c r="G224" s="162">
        <v>20</v>
      </c>
      <c r="H224" s="147" t="s">
        <v>257</v>
      </c>
    </row>
    <row r="225" spans="1:8" ht="15.75" thickBot="1" x14ac:dyDescent="0.3">
      <c r="A225" s="69" t="s">
        <v>65</v>
      </c>
      <c r="C225" s="167" t="s">
        <v>391</v>
      </c>
      <c r="D225" s="139">
        <v>4</v>
      </c>
      <c r="E225" s="138">
        <v>6</v>
      </c>
      <c r="F225" s="143">
        <v>12.83</v>
      </c>
      <c r="G225" s="139">
        <v>122</v>
      </c>
      <c r="H225" s="147" t="s">
        <v>245</v>
      </c>
    </row>
    <row r="226" spans="1:8" ht="15.75" thickBot="1" x14ac:dyDescent="0.3">
      <c r="A226" s="447" t="s">
        <v>26</v>
      </c>
      <c r="B226" s="325"/>
      <c r="C226" s="326">
        <v>420</v>
      </c>
      <c r="D226" s="321">
        <f>SUM(D223:D225)</f>
        <v>12.96</v>
      </c>
      <c r="E226" s="321">
        <f>SUM(E223:E225)</f>
        <v>14.42</v>
      </c>
      <c r="F226" s="321">
        <f>SUM(F223:F225)</f>
        <v>50.72</v>
      </c>
      <c r="G226" s="321">
        <f>SUM(G223:G225)</f>
        <v>385</v>
      </c>
      <c r="H226" s="446"/>
    </row>
    <row r="227" spans="1:8" x14ac:dyDescent="0.25">
      <c r="A227" s="69" t="s">
        <v>48</v>
      </c>
      <c r="B227" s="153"/>
      <c r="C227" s="137">
        <v>100</v>
      </c>
      <c r="D227" s="139">
        <v>0.4</v>
      </c>
      <c r="E227" s="138">
        <v>0.4</v>
      </c>
      <c r="F227" s="155">
        <v>12</v>
      </c>
      <c r="G227" s="138">
        <v>53.2</v>
      </c>
      <c r="H227" s="147" t="s">
        <v>274</v>
      </c>
    </row>
    <row r="228" spans="1:8" ht="15.75" thickBot="1" x14ac:dyDescent="0.3">
      <c r="A228" s="69" t="s">
        <v>193</v>
      </c>
      <c r="B228" s="153"/>
      <c r="C228" s="137"/>
      <c r="D228" s="139"/>
      <c r="E228" s="138"/>
      <c r="F228" s="155"/>
      <c r="G228" s="138"/>
      <c r="H228" s="147"/>
    </row>
    <row r="229" spans="1:8" ht="15.75" thickBot="1" x14ac:dyDescent="0.3">
      <c r="A229" s="447" t="s">
        <v>26</v>
      </c>
      <c r="B229" s="325"/>
      <c r="C229" s="326">
        <v>85</v>
      </c>
      <c r="D229" s="321">
        <f>SUM(D227)</f>
        <v>0.4</v>
      </c>
      <c r="E229" s="321">
        <f>SUM(E227)</f>
        <v>0.4</v>
      </c>
      <c r="F229" s="321">
        <f>SUM(F227)</f>
        <v>12</v>
      </c>
      <c r="G229" s="321">
        <f>SUM(G227)</f>
        <v>53.2</v>
      </c>
      <c r="H229" s="446"/>
    </row>
    <row r="230" spans="1:8" ht="15.75" thickBot="1" x14ac:dyDescent="0.3">
      <c r="A230" s="171"/>
      <c r="B230" s="172"/>
      <c r="C230" s="173">
        <v>520</v>
      </c>
      <c r="D230" s="176">
        <f>D226+D229</f>
        <v>13.360000000000001</v>
      </c>
      <c r="E230" s="176">
        <f>E226+E229</f>
        <v>14.82</v>
      </c>
      <c r="F230" s="176">
        <f>F226+F229</f>
        <v>62.72</v>
      </c>
      <c r="G230" s="176">
        <f>G226+G229</f>
        <v>438.2</v>
      </c>
      <c r="H230" s="147"/>
    </row>
    <row r="231" spans="1:8" x14ac:dyDescent="0.25">
      <c r="A231" s="171"/>
      <c r="B231" s="172" t="s">
        <v>28</v>
      </c>
      <c r="C231" s="173"/>
      <c r="D231" s="176"/>
      <c r="E231" s="175"/>
      <c r="F231" s="174"/>
      <c r="G231" s="176"/>
      <c r="H231" s="147"/>
    </row>
    <row r="232" spans="1:8" x14ac:dyDescent="0.25">
      <c r="A232" s="69" t="s">
        <v>423</v>
      </c>
      <c r="B232" s="153"/>
      <c r="C232" s="154">
        <v>50</v>
      </c>
      <c r="D232" s="155">
        <v>0.55000000000000004</v>
      </c>
      <c r="E232" s="138">
        <v>0.1</v>
      </c>
      <c r="F232" s="155">
        <v>1.9</v>
      </c>
      <c r="G232" s="139">
        <v>12</v>
      </c>
      <c r="H232" s="164" t="s">
        <v>349</v>
      </c>
    </row>
    <row r="233" spans="1:8" ht="26.25" x14ac:dyDescent="0.25">
      <c r="A233" s="69" t="s">
        <v>354</v>
      </c>
      <c r="C233" s="137" t="s">
        <v>14</v>
      </c>
      <c r="D233" s="139">
        <v>3</v>
      </c>
      <c r="E233" s="138">
        <v>7.9</v>
      </c>
      <c r="F233" s="143">
        <v>18.8</v>
      </c>
      <c r="G233" s="139">
        <v>158</v>
      </c>
      <c r="H233" s="147" t="s">
        <v>212</v>
      </c>
    </row>
    <row r="234" spans="1:8" x14ac:dyDescent="0.25">
      <c r="A234" s="69" t="s">
        <v>293</v>
      </c>
      <c r="C234" s="137">
        <v>160</v>
      </c>
      <c r="D234" s="143">
        <v>13.5</v>
      </c>
      <c r="E234" s="138">
        <v>12.2</v>
      </c>
      <c r="F234" s="143">
        <v>35</v>
      </c>
      <c r="G234" s="138">
        <v>303</v>
      </c>
      <c r="H234" s="147" t="s">
        <v>292</v>
      </c>
    </row>
    <row r="235" spans="1:8" x14ac:dyDescent="0.25">
      <c r="A235" s="169" t="s">
        <v>324</v>
      </c>
      <c r="C235" s="137">
        <v>180</v>
      </c>
      <c r="D235" s="166">
        <v>0.6</v>
      </c>
      <c r="E235" s="184">
        <v>0.06</v>
      </c>
      <c r="F235" s="178">
        <v>15</v>
      </c>
      <c r="G235" s="170">
        <v>62.5</v>
      </c>
      <c r="H235" s="145" t="s">
        <v>325</v>
      </c>
    </row>
    <row r="236" spans="1:8" ht="23.25" customHeight="1" thickBot="1" x14ac:dyDescent="0.3">
      <c r="A236" s="448" t="s">
        <v>46</v>
      </c>
      <c r="B236" s="180"/>
      <c r="C236" s="146">
        <v>37.5</v>
      </c>
      <c r="D236" s="146">
        <v>1.8</v>
      </c>
      <c r="E236" s="146">
        <v>0.4</v>
      </c>
      <c r="F236" s="146">
        <v>18</v>
      </c>
      <c r="G236" s="146">
        <v>82.5</v>
      </c>
      <c r="H236" s="449"/>
    </row>
    <row r="237" spans="1:8" ht="15.75" thickBot="1" x14ac:dyDescent="0.3">
      <c r="A237" s="447" t="s">
        <v>26</v>
      </c>
      <c r="B237" s="325"/>
      <c r="C237" s="326">
        <v>632.5</v>
      </c>
      <c r="D237" s="321">
        <f>SUM(D232:D236)</f>
        <v>19.450000000000003</v>
      </c>
      <c r="E237" s="321">
        <f>SUM(E232:E236)</f>
        <v>20.659999999999997</v>
      </c>
      <c r="F237" s="321">
        <f>SUM(F232:F236)</f>
        <v>88.7</v>
      </c>
      <c r="G237" s="321">
        <f>SUM(G232:G236)</f>
        <v>618</v>
      </c>
      <c r="H237" s="446"/>
    </row>
    <row r="238" spans="1:8" ht="22.5" customHeight="1" x14ac:dyDescent="0.25">
      <c r="A238" s="171"/>
      <c r="B238" s="172" t="s">
        <v>47</v>
      </c>
      <c r="C238" s="173"/>
      <c r="D238" s="176"/>
      <c r="E238" s="175"/>
      <c r="F238" s="174"/>
      <c r="G238" s="176"/>
      <c r="H238" s="147"/>
    </row>
    <row r="239" spans="1:8" x14ac:dyDescent="0.25">
      <c r="A239" s="69" t="s">
        <v>49</v>
      </c>
      <c r="B239" s="153"/>
      <c r="C239" s="154">
        <v>50</v>
      </c>
      <c r="D239" s="139">
        <v>1</v>
      </c>
      <c r="E239" s="138">
        <v>2</v>
      </c>
      <c r="F239" s="155">
        <v>43.5</v>
      </c>
      <c r="G239" s="139">
        <v>196</v>
      </c>
      <c r="H239" s="147" t="s">
        <v>214</v>
      </c>
    </row>
    <row r="240" spans="1:8" x14ac:dyDescent="0.25">
      <c r="A240" s="69" t="s">
        <v>82</v>
      </c>
      <c r="C240" s="137">
        <v>110</v>
      </c>
      <c r="D240" s="168">
        <v>3.77</v>
      </c>
      <c r="E240" s="137">
        <v>2.75</v>
      </c>
      <c r="F240" s="168">
        <v>5</v>
      </c>
      <c r="G240" s="137">
        <v>62.1</v>
      </c>
      <c r="H240" s="147" t="s">
        <v>159</v>
      </c>
    </row>
    <row r="241" spans="1:8" x14ac:dyDescent="0.25">
      <c r="A241" s="65" t="s">
        <v>201</v>
      </c>
      <c r="B241" s="65"/>
      <c r="C241" s="68" t="s">
        <v>377</v>
      </c>
      <c r="D241" s="68">
        <v>10.7</v>
      </c>
      <c r="E241" s="68">
        <v>13.7</v>
      </c>
      <c r="F241" s="68">
        <v>11</v>
      </c>
      <c r="G241" s="68">
        <v>210</v>
      </c>
      <c r="H241" s="152" t="s">
        <v>380</v>
      </c>
    </row>
    <row r="242" spans="1:8" ht="22.5" customHeight="1" x14ac:dyDescent="0.25">
      <c r="A242" s="69" t="s">
        <v>308</v>
      </c>
      <c r="C242" s="137" t="s">
        <v>259</v>
      </c>
      <c r="D242" s="166">
        <v>1.0999999999999999E-2</v>
      </c>
      <c r="E242" s="137">
        <v>1E-3</v>
      </c>
      <c r="F242" s="168">
        <v>5.1680000000000001</v>
      </c>
      <c r="G242" s="166">
        <v>21</v>
      </c>
      <c r="H242" s="147" t="s">
        <v>299</v>
      </c>
    </row>
    <row r="243" spans="1:8" ht="22.5" customHeight="1" thickBot="1" x14ac:dyDescent="0.3">
      <c r="A243" s="69" t="s">
        <v>38</v>
      </c>
      <c r="C243" s="137">
        <v>20</v>
      </c>
      <c r="D243" s="138">
        <v>1.52</v>
      </c>
      <c r="E243" s="143">
        <v>0.16</v>
      </c>
      <c r="F243" s="138">
        <v>9.84</v>
      </c>
      <c r="G243" s="143">
        <v>47</v>
      </c>
      <c r="H243" s="147"/>
    </row>
    <row r="244" spans="1:8" ht="22.5" customHeight="1" thickBot="1" x14ac:dyDescent="0.3">
      <c r="A244" s="447" t="s">
        <v>26</v>
      </c>
      <c r="B244" s="325"/>
      <c r="C244" s="326">
        <v>510</v>
      </c>
      <c r="D244" s="322">
        <f>SUM(D239:D243)</f>
        <v>17.000999999999998</v>
      </c>
      <c r="E244" s="322">
        <f>SUM(E239:E243)</f>
        <v>18.611000000000001</v>
      </c>
      <c r="F244" s="322">
        <f>SUM(F239:F243)</f>
        <v>74.50800000000001</v>
      </c>
      <c r="G244" s="322">
        <f>SUM(G239:G243)</f>
        <v>536.1</v>
      </c>
      <c r="H244" s="177"/>
    </row>
    <row r="245" spans="1:8" ht="23.25" customHeight="1" thickBot="1" x14ac:dyDescent="0.3">
      <c r="A245" s="179" t="s">
        <v>60</v>
      </c>
      <c r="B245" s="180"/>
      <c r="C245" s="146">
        <f>C226+C229+C237+C244</f>
        <v>1647.5</v>
      </c>
      <c r="D245" s="183">
        <f>D230+D237+D244</f>
        <v>49.811</v>
      </c>
      <c r="E245" s="183">
        <f>E230+E237+E244</f>
        <v>54.090999999999994</v>
      </c>
      <c r="F245" s="183">
        <f>F230+F237+F244</f>
        <v>225.92800000000003</v>
      </c>
      <c r="G245" s="183">
        <f>G230+G237+G244</f>
        <v>1592.3000000000002</v>
      </c>
      <c r="H245" s="446"/>
    </row>
    <row r="246" spans="1:8" ht="22.5" customHeight="1" thickBot="1" x14ac:dyDescent="0.3">
      <c r="A246" s="62" t="s">
        <v>117</v>
      </c>
      <c r="G246" s="181"/>
      <c r="H246" s="180"/>
    </row>
    <row r="247" spans="1:8" ht="31.5" customHeight="1" x14ac:dyDescent="0.25">
      <c r="A247" s="437" t="s">
        <v>234</v>
      </c>
      <c r="B247" s="438"/>
      <c r="C247" s="439" t="s">
        <v>230</v>
      </c>
      <c r="D247" s="471" t="s">
        <v>231</v>
      </c>
      <c r="E247" s="472"/>
      <c r="F247" s="473"/>
      <c r="G247" s="176" t="s">
        <v>4</v>
      </c>
      <c r="H247" s="177" t="s">
        <v>232</v>
      </c>
    </row>
    <row r="248" spans="1:8" ht="23.25" customHeight="1" thickBot="1" x14ac:dyDescent="0.3">
      <c r="A248" s="440" t="s">
        <v>233</v>
      </c>
      <c r="B248" s="441"/>
      <c r="C248" s="442"/>
      <c r="D248" s="317"/>
      <c r="E248" s="318"/>
      <c r="F248" s="319"/>
      <c r="G248" s="320" t="s">
        <v>6</v>
      </c>
      <c r="H248" s="147"/>
    </row>
    <row r="249" spans="1:8" ht="15.75" thickBot="1" x14ac:dyDescent="0.3">
      <c r="A249" s="443"/>
      <c r="B249" s="444"/>
      <c r="C249" s="445"/>
      <c r="D249" s="321" t="s">
        <v>9</v>
      </c>
      <c r="E249" s="321" t="s">
        <v>10</v>
      </c>
      <c r="F249" s="322" t="s">
        <v>11</v>
      </c>
      <c r="G249" s="322" t="s">
        <v>12</v>
      </c>
      <c r="H249" s="446"/>
    </row>
    <row r="250" spans="1:8" ht="31.5" customHeight="1" x14ac:dyDescent="0.25">
      <c r="A250" s="171"/>
      <c r="B250" s="172" t="s">
        <v>13</v>
      </c>
      <c r="C250" s="173"/>
      <c r="D250" s="176"/>
      <c r="E250" s="175"/>
      <c r="F250" s="174"/>
      <c r="G250" s="176"/>
      <c r="H250" s="177"/>
    </row>
    <row r="251" spans="1:8" x14ac:dyDescent="0.25">
      <c r="A251" s="69" t="s">
        <v>185</v>
      </c>
      <c r="B251" s="145"/>
      <c r="C251" s="154" t="s">
        <v>392</v>
      </c>
      <c r="D251" s="457">
        <v>8</v>
      </c>
      <c r="E251" s="457">
        <v>7.8</v>
      </c>
      <c r="F251" s="457">
        <v>19</v>
      </c>
      <c r="G251" s="457">
        <v>194</v>
      </c>
      <c r="H251" s="147" t="s">
        <v>87</v>
      </c>
    </row>
    <row r="252" spans="1:8" x14ac:dyDescent="0.25">
      <c r="A252" s="69" t="s">
        <v>63</v>
      </c>
      <c r="C252" s="137">
        <v>180</v>
      </c>
      <c r="D252" s="139">
        <v>2.4166666666666665</v>
      </c>
      <c r="E252" s="138">
        <v>2.5833333333333335</v>
      </c>
      <c r="F252" s="138">
        <v>13.608333333333333</v>
      </c>
      <c r="G252" s="139">
        <v>87.3</v>
      </c>
      <c r="H252" s="147" t="s">
        <v>329</v>
      </c>
    </row>
    <row r="253" spans="1:8" ht="15.75" thickBot="1" x14ac:dyDescent="0.3">
      <c r="A253" s="69" t="s">
        <v>23</v>
      </c>
      <c r="C253" s="167" t="s">
        <v>158</v>
      </c>
      <c r="D253" s="139">
        <v>1.91</v>
      </c>
      <c r="E253" s="138">
        <v>4.3499999999999996</v>
      </c>
      <c r="F253" s="143">
        <v>12.89</v>
      </c>
      <c r="G253" s="139">
        <v>99</v>
      </c>
      <c r="H253" s="147" t="s">
        <v>24</v>
      </c>
    </row>
    <row r="254" spans="1:8" ht="15.75" thickBot="1" x14ac:dyDescent="0.3">
      <c r="A254" s="447" t="s">
        <v>26</v>
      </c>
      <c r="B254" s="325"/>
      <c r="C254" s="326">
        <v>413</v>
      </c>
      <c r="D254" s="321">
        <f>SUM(D251:D253)</f>
        <v>12.326666666666666</v>
      </c>
      <c r="E254" s="321">
        <f>SUM(E251:E253)</f>
        <v>14.733333333333333</v>
      </c>
      <c r="F254" s="321">
        <f>SUM(F251:F253)</f>
        <v>45.498333333333335</v>
      </c>
      <c r="G254" s="321">
        <f>SUM(G251:G253)</f>
        <v>380.3</v>
      </c>
      <c r="H254" s="177"/>
    </row>
    <row r="255" spans="1:8" x14ac:dyDescent="0.25">
      <c r="A255" s="69" t="s">
        <v>27</v>
      </c>
      <c r="C255" s="137">
        <v>125</v>
      </c>
      <c r="D255" s="139">
        <v>0.5</v>
      </c>
      <c r="E255" s="138">
        <v>0.8</v>
      </c>
      <c r="F255" s="143">
        <v>21</v>
      </c>
      <c r="G255" s="138">
        <v>95</v>
      </c>
      <c r="H255" s="147" t="s">
        <v>272</v>
      </c>
    </row>
    <row r="256" spans="1:8" ht="15.75" thickBot="1" x14ac:dyDescent="0.3">
      <c r="A256" s="69" t="s">
        <v>295</v>
      </c>
      <c r="C256" s="137"/>
      <c r="D256" s="139"/>
      <c r="E256" s="139"/>
      <c r="G256" s="139"/>
      <c r="H256" s="147"/>
    </row>
    <row r="257" spans="1:8" ht="15.75" thickBot="1" x14ac:dyDescent="0.3">
      <c r="A257" s="447" t="s">
        <v>26</v>
      </c>
      <c r="B257" s="325"/>
      <c r="C257" s="326">
        <f>SUM(C255)</f>
        <v>125</v>
      </c>
      <c r="D257" s="322">
        <f>SUM(D255)</f>
        <v>0.5</v>
      </c>
      <c r="E257" s="322">
        <f>SUM(E255)</f>
        <v>0.8</v>
      </c>
      <c r="F257" s="322">
        <f>SUM(F255)</f>
        <v>21</v>
      </c>
      <c r="G257" s="322">
        <f>SUM(G255)</f>
        <v>95</v>
      </c>
      <c r="H257" s="177"/>
    </row>
    <row r="258" spans="1:8" ht="15.75" thickBot="1" x14ac:dyDescent="0.3">
      <c r="A258" s="171"/>
      <c r="B258" s="172"/>
      <c r="C258" s="173">
        <v>538</v>
      </c>
      <c r="D258" s="176">
        <f>D254+D257</f>
        <v>12.826666666666666</v>
      </c>
      <c r="E258" s="176">
        <f>E254+E257</f>
        <v>15.533333333333333</v>
      </c>
      <c r="F258" s="176">
        <f>F254+F257</f>
        <v>66.498333333333335</v>
      </c>
      <c r="G258" s="176">
        <f>G254+G257</f>
        <v>475.3</v>
      </c>
      <c r="H258" s="177"/>
    </row>
    <row r="259" spans="1:8" x14ac:dyDescent="0.25">
      <c r="A259" s="171"/>
      <c r="B259" s="172" t="s">
        <v>28</v>
      </c>
      <c r="C259" s="173"/>
      <c r="D259" s="176"/>
      <c r="E259" s="175"/>
      <c r="F259" s="174"/>
      <c r="G259" s="176"/>
      <c r="H259" s="177"/>
    </row>
    <row r="260" spans="1:8" x14ac:dyDescent="0.25">
      <c r="A260" s="69" t="s">
        <v>422</v>
      </c>
      <c r="C260" s="137">
        <v>50</v>
      </c>
      <c r="D260" s="143">
        <v>0.7</v>
      </c>
      <c r="E260" s="138">
        <v>1.7</v>
      </c>
      <c r="F260" s="143">
        <v>1.8</v>
      </c>
      <c r="G260" s="139">
        <v>25.5</v>
      </c>
      <c r="H260" s="147" t="s">
        <v>424</v>
      </c>
    </row>
    <row r="261" spans="1:8" ht="26.25" x14ac:dyDescent="0.25">
      <c r="A261" s="69" t="s">
        <v>403</v>
      </c>
      <c r="C261" s="137" t="s">
        <v>409</v>
      </c>
      <c r="D261" s="138">
        <v>3.35</v>
      </c>
      <c r="E261" s="138">
        <v>7.2</v>
      </c>
      <c r="F261" s="143">
        <v>13.8</v>
      </c>
      <c r="G261" s="139">
        <v>134</v>
      </c>
      <c r="H261" s="147" t="s">
        <v>211</v>
      </c>
    </row>
    <row r="262" spans="1:8" x14ac:dyDescent="0.25">
      <c r="A262" s="69" t="s">
        <v>429</v>
      </c>
      <c r="B262" s="153"/>
      <c r="C262" s="154" t="s">
        <v>426</v>
      </c>
      <c r="D262" s="139">
        <v>8.75</v>
      </c>
      <c r="E262" s="138">
        <v>8.1999999999999993</v>
      </c>
      <c r="F262" s="155">
        <v>27</v>
      </c>
      <c r="G262" s="139">
        <v>217</v>
      </c>
      <c r="H262" s="147" t="s">
        <v>428</v>
      </c>
    </row>
    <row r="263" spans="1:8" x14ac:dyDescent="0.25">
      <c r="A263" s="69" t="s">
        <v>88</v>
      </c>
      <c r="C263" s="137">
        <v>130</v>
      </c>
      <c r="D263" s="143">
        <v>3.7</v>
      </c>
      <c r="E263" s="138">
        <v>4.4400000000000004</v>
      </c>
      <c r="F263" s="143">
        <v>25</v>
      </c>
      <c r="G263" s="139">
        <v>155</v>
      </c>
      <c r="H263" s="147" t="s">
        <v>215</v>
      </c>
    </row>
    <row r="264" spans="1:8" x14ac:dyDescent="0.25">
      <c r="A264" s="69" t="s">
        <v>339</v>
      </c>
      <c r="C264" s="137">
        <v>180</v>
      </c>
      <c r="D264" s="139"/>
      <c r="E264" s="138"/>
      <c r="F264" s="143">
        <v>10</v>
      </c>
      <c r="G264" s="139">
        <v>40</v>
      </c>
      <c r="H264" s="147" t="s">
        <v>344</v>
      </c>
    </row>
    <row r="265" spans="1:8" ht="23.25" customHeight="1" thickBot="1" x14ac:dyDescent="0.3">
      <c r="A265" s="448" t="s">
        <v>46</v>
      </c>
      <c r="B265" s="180"/>
      <c r="C265" s="146">
        <v>37.5</v>
      </c>
      <c r="D265" s="146">
        <v>1.8</v>
      </c>
      <c r="E265" s="146">
        <v>0.4</v>
      </c>
      <c r="F265" s="146">
        <v>18</v>
      </c>
      <c r="G265" s="146">
        <v>82.5</v>
      </c>
      <c r="H265" s="449"/>
    </row>
    <row r="266" spans="1:8" ht="15.75" thickBot="1" x14ac:dyDescent="0.3">
      <c r="A266" s="447" t="s">
        <v>26</v>
      </c>
      <c r="B266" s="325"/>
      <c r="C266" s="326">
        <v>677.5</v>
      </c>
      <c r="D266" s="321">
        <f>SUM(D260:D265)</f>
        <v>18.3</v>
      </c>
      <c r="E266" s="321">
        <f>SUM(E260:E265)</f>
        <v>21.94</v>
      </c>
      <c r="F266" s="321">
        <f>SUM(F260:F265)</f>
        <v>95.6</v>
      </c>
      <c r="G266" s="321">
        <f>SUM(G260:G265)</f>
        <v>654</v>
      </c>
      <c r="H266" s="177"/>
    </row>
    <row r="267" spans="1:8" ht="22.5" customHeight="1" x14ac:dyDescent="0.25">
      <c r="A267" s="171"/>
      <c r="B267" s="172" t="s">
        <v>47</v>
      </c>
      <c r="C267" s="173"/>
      <c r="D267" s="175"/>
      <c r="E267" s="174"/>
      <c r="F267" s="175"/>
      <c r="G267" s="174"/>
      <c r="H267" s="177"/>
    </row>
    <row r="268" spans="1:8" ht="26.25" customHeight="1" x14ac:dyDescent="0.25">
      <c r="A268" s="156" t="s">
        <v>71</v>
      </c>
      <c r="B268" s="65"/>
      <c r="C268" s="157">
        <v>10</v>
      </c>
      <c r="D268" s="162">
        <v>2.5</v>
      </c>
      <c r="E268" s="162">
        <v>3.4</v>
      </c>
      <c r="F268" s="162">
        <v>38</v>
      </c>
      <c r="G268" s="144">
        <v>180</v>
      </c>
      <c r="H268" s="164"/>
    </row>
    <row r="269" spans="1:8" x14ac:dyDescent="0.25">
      <c r="A269" s="156" t="s">
        <v>319</v>
      </c>
      <c r="B269" s="65"/>
      <c r="C269" s="157"/>
      <c r="D269" s="162"/>
      <c r="E269" s="162"/>
      <c r="F269" s="162"/>
      <c r="G269" s="144"/>
      <c r="H269" s="164"/>
    </row>
    <row r="270" spans="1:8" x14ac:dyDescent="0.25">
      <c r="A270" s="69" t="s">
        <v>54</v>
      </c>
      <c r="C270" s="137">
        <v>110</v>
      </c>
      <c r="D270" s="143">
        <v>3.68</v>
      </c>
      <c r="E270" s="138">
        <v>2.75</v>
      </c>
      <c r="F270" s="143">
        <v>5.07</v>
      </c>
      <c r="G270" s="138">
        <v>68</v>
      </c>
      <c r="H270" s="147" t="s">
        <v>55</v>
      </c>
    </row>
    <row r="271" spans="1:8" x14ac:dyDescent="0.25">
      <c r="A271" s="69" t="s">
        <v>402</v>
      </c>
      <c r="C271" s="137" t="s">
        <v>109</v>
      </c>
      <c r="D271" s="144">
        <v>9</v>
      </c>
      <c r="E271" s="162">
        <v>12.5</v>
      </c>
      <c r="F271" s="144">
        <v>24</v>
      </c>
      <c r="G271" s="162">
        <v>245</v>
      </c>
      <c r="H271" s="147" t="s">
        <v>328</v>
      </c>
    </row>
    <row r="272" spans="1:8" x14ac:dyDescent="0.25">
      <c r="A272" s="156" t="s">
        <v>160</v>
      </c>
      <c r="B272" s="65"/>
      <c r="C272" s="157" t="s">
        <v>259</v>
      </c>
      <c r="D272" s="150">
        <v>0.06</v>
      </c>
      <c r="E272" s="162">
        <v>0.02</v>
      </c>
      <c r="F272" s="144">
        <v>4.99</v>
      </c>
      <c r="G272" s="162">
        <v>20</v>
      </c>
      <c r="H272" s="147" t="s">
        <v>257</v>
      </c>
    </row>
    <row r="273" spans="1:8" ht="22.5" customHeight="1" thickBot="1" x14ac:dyDescent="0.3">
      <c r="A273" s="69" t="s">
        <v>38</v>
      </c>
      <c r="C273" s="137">
        <v>20</v>
      </c>
      <c r="D273" s="138">
        <v>1.52</v>
      </c>
      <c r="E273" s="143">
        <v>0.16</v>
      </c>
      <c r="F273" s="138">
        <v>9.84</v>
      </c>
      <c r="G273" s="143">
        <v>47</v>
      </c>
      <c r="H273" s="147"/>
    </row>
    <row r="274" spans="1:8" ht="22.5" customHeight="1" thickBot="1" x14ac:dyDescent="0.3">
      <c r="A274" s="447" t="s">
        <v>26</v>
      </c>
      <c r="B274" s="325"/>
      <c r="C274" s="326">
        <v>495</v>
      </c>
      <c r="D274" s="348">
        <f>SUM(D268:D273)</f>
        <v>16.760000000000002</v>
      </c>
      <c r="E274" s="348">
        <f>SUM(E268:E273)</f>
        <v>18.829999999999998</v>
      </c>
      <c r="F274" s="348">
        <f>SUM(F268:F273)</f>
        <v>81.899999999999991</v>
      </c>
      <c r="G274" s="348">
        <f>SUM(G268:G273)</f>
        <v>560</v>
      </c>
      <c r="H274" s="446"/>
    </row>
    <row r="275" spans="1:8" ht="15.75" thickBot="1" x14ac:dyDescent="0.3">
      <c r="A275" s="447" t="s">
        <v>60</v>
      </c>
      <c r="B275" s="325"/>
      <c r="C275" s="326">
        <f>C254+C257+C266+C274</f>
        <v>1710.5</v>
      </c>
      <c r="D275" s="322">
        <f>D254+D257+D266+D274</f>
        <v>47.88666666666667</v>
      </c>
      <c r="E275" s="322">
        <f>E254+E257+E266+E274</f>
        <v>56.303333333333335</v>
      </c>
      <c r="F275" s="322">
        <f>F254+F257+F266+F274</f>
        <v>243.99833333333333</v>
      </c>
      <c r="G275" s="322">
        <f>G254+G257+G266+G274</f>
        <v>1689.3</v>
      </c>
      <c r="H275" s="446"/>
    </row>
    <row r="276" spans="1:8" ht="23.25" customHeight="1" thickBot="1" x14ac:dyDescent="0.3">
      <c r="A276" s="62" t="s">
        <v>121</v>
      </c>
      <c r="G276" s="181"/>
      <c r="H276" s="180"/>
    </row>
    <row r="277" spans="1:8" ht="22.5" customHeight="1" x14ac:dyDescent="0.25">
      <c r="A277" s="437" t="s">
        <v>234</v>
      </c>
      <c r="B277" s="438"/>
      <c r="C277" s="439" t="s">
        <v>230</v>
      </c>
      <c r="D277" s="471" t="s">
        <v>231</v>
      </c>
      <c r="E277" s="472"/>
      <c r="F277" s="473"/>
      <c r="G277" s="176" t="s">
        <v>4</v>
      </c>
      <c r="H277" s="177" t="s">
        <v>232</v>
      </c>
    </row>
    <row r="278" spans="1:8" ht="23.25" customHeight="1" thickBot="1" x14ac:dyDescent="0.3">
      <c r="A278" s="440" t="s">
        <v>233</v>
      </c>
      <c r="B278" s="441"/>
      <c r="C278" s="442"/>
      <c r="D278" s="317"/>
      <c r="E278" s="318"/>
      <c r="F278" s="319"/>
      <c r="G278" s="320" t="s">
        <v>6</v>
      </c>
      <c r="H278" s="147"/>
    </row>
    <row r="279" spans="1:8" ht="15.75" thickBot="1" x14ac:dyDescent="0.3">
      <c r="A279" s="443"/>
      <c r="B279" s="444"/>
      <c r="C279" s="445"/>
      <c r="D279" s="321" t="s">
        <v>9</v>
      </c>
      <c r="E279" s="321" t="s">
        <v>10</v>
      </c>
      <c r="F279" s="322" t="s">
        <v>11</v>
      </c>
      <c r="G279" s="322" t="s">
        <v>12</v>
      </c>
      <c r="H279" s="446"/>
    </row>
    <row r="280" spans="1:8" ht="31.5" customHeight="1" x14ac:dyDescent="0.25">
      <c r="A280" s="171"/>
      <c r="B280" s="172" t="s">
        <v>13</v>
      </c>
      <c r="C280" s="137"/>
      <c r="D280" s="139"/>
      <c r="E280" s="175"/>
      <c r="F280" s="186"/>
      <c r="G280" s="139"/>
      <c r="H280" s="147"/>
    </row>
    <row r="281" spans="1:8" x14ac:dyDescent="0.25">
      <c r="A281" s="69" t="s">
        <v>178</v>
      </c>
      <c r="B281" s="153"/>
      <c r="C281" s="154" t="s">
        <v>392</v>
      </c>
      <c r="D281" s="139">
        <v>8</v>
      </c>
      <c r="E281" s="138">
        <v>6.6</v>
      </c>
      <c r="F281" s="138">
        <v>26</v>
      </c>
      <c r="G281" s="155">
        <v>195.4</v>
      </c>
      <c r="H281" s="147" t="s">
        <v>191</v>
      </c>
    </row>
    <row r="282" spans="1:8" x14ac:dyDescent="0.25">
      <c r="A282" s="69" t="s">
        <v>21</v>
      </c>
      <c r="C282" s="137">
        <v>180</v>
      </c>
      <c r="D282" s="139">
        <v>1.2166666666666666</v>
      </c>
      <c r="E282" s="138">
        <v>1.3416666666666668</v>
      </c>
      <c r="F282" s="138">
        <v>11.941666666666666</v>
      </c>
      <c r="G282" s="139">
        <v>65</v>
      </c>
      <c r="H282" s="147" t="s">
        <v>330</v>
      </c>
    </row>
    <row r="283" spans="1:8" ht="15.75" thickBot="1" x14ac:dyDescent="0.3">
      <c r="A283" s="69" t="s">
        <v>65</v>
      </c>
      <c r="C283" s="167" t="s">
        <v>391</v>
      </c>
      <c r="D283" s="139">
        <v>4</v>
      </c>
      <c r="E283" s="138">
        <v>6</v>
      </c>
      <c r="F283" s="143">
        <v>12.83</v>
      </c>
      <c r="G283" s="139">
        <v>122</v>
      </c>
      <c r="H283" s="147" t="s">
        <v>245</v>
      </c>
    </row>
    <row r="284" spans="1:8" ht="15.75" thickBot="1" x14ac:dyDescent="0.3">
      <c r="A284" s="447" t="s">
        <v>26</v>
      </c>
      <c r="B284" s="325"/>
      <c r="C284" s="326">
        <v>418</v>
      </c>
      <c r="D284" s="321">
        <f>SUM(D281:D283)</f>
        <v>13.216666666666667</v>
      </c>
      <c r="E284" s="321">
        <f>SUM(E281:E283)</f>
        <v>13.941666666666666</v>
      </c>
      <c r="F284" s="321">
        <f>SUM(F281:F283)</f>
        <v>50.771666666666661</v>
      </c>
      <c r="G284" s="321">
        <f>SUM(G281:G283)</f>
        <v>382.4</v>
      </c>
      <c r="H284" s="177"/>
    </row>
    <row r="285" spans="1:8" x14ac:dyDescent="0.25">
      <c r="A285" s="69" t="s">
        <v>48</v>
      </c>
      <c r="B285" s="153"/>
      <c r="C285" s="137">
        <v>100</v>
      </c>
      <c r="D285" s="139">
        <v>0.4</v>
      </c>
      <c r="E285" s="138">
        <v>0.4</v>
      </c>
      <c r="F285" s="155">
        <v>12</v>
      </c>
      <c r="G285" s="138">
        <v>53.2</v>
      </c>
      <c r="H285" s="147" t="s">
        <v>274</v>
      </c>
    </row>
    <row r="286" spans="1:8" ht="15.75" thickBot="1" x14ac:dyDescent="0.3">
      <c r="A286" s="69" t="s">
        <v>193</v>
      </c>
      <c r="B286" s="153"/>
      <c r="C286" s="137"/>
      <c r="D286" s="139"/>
      <c r="E286" s="138"/>
      <c r="F286" s="155"/>
      <c r="G286" s="138"/>
      <c r="H286" s="147"/>
    </row>
    <row r="287" spans="1:8" ht="15.75" thickBot="1" x14ac:dyDescent="0.3">
      <c r="A287" s="447" t="s">
        <v>26</v>
      </c>
      <c r="B287" s="325"/>
      <c r="C287" s="326">
        <v>85</v>
      </c>
      <c r="D287" s="321">
        <f>SUM(D285:D286)</f>
        <v>0.4</v>
      </c>
      <c r="E287" s="321">
        <f t="shared" ref="E287:G287" si="4">SUM(E285:E286)</f>
        <v>0.4</v>
      </c>
      <c r="F287" s="321">
        <f t="shared" si="4"/>
        <v>12</v>
      </c>
      <c r="G287" s="321">
        <f t="shared" si="4"/>
        <v>53.2</v>
      </c>
      <c r="H287" s="446"/>
    </row>
    <row r="288" spans="1:8" ht="15.75" thickBot="1" x14ac:dyDescent="0.3">
      <c r="A288" s="447"/>
      <c r="B288" s="325"/>
      <c r="C288" s="326">
        <v>518</v>
      </c>
      <c r="D288" s="322">
        <f>D284+D287</f>
        <v>13.616666666666667</v>
      </c>
      <c r="E288" s="322">
        <f>E284+E287</f>
        <v>14.341666666666667</v>
      </c>
      <c r="F288" s="322">
        <f>F284+F287</f>
        <v>62.771666666666661</v>
      </c>
      <c r="G288" s="322">
        <f>G284+G287</f>
        <v>435.59999999999997</v>
      </c>
      <c r="H288" s="446"/>
    </row>
    <row r="289" spans="1:8" x14ac:dyDescent="0.25">
      <c r="A289" s="69"/>
      <c r="B289" s="62" t="s">
        <v>28</v>
      </c>
      <c r="C289" s="137"/>
      <c r="D289" s="139"/>
      <c r="E289" s="138"/>
      <c r="G289" s="139"/>
      <c r="H289" s="147"/>
    </row>
    <row r="290" spans="1:8" x14ac:dyDescent="0.25">
      <c r="A290" s="69" t="s">
        <v>416</v>
      </c>
      <c r="B290" s="153"/>
      <c r="C290" s="154">
        <v>50</v>
      </c>
      <c r="D290" s="155">
        <v>0.37</v>
      </c>
      <c r="E290" s="138">
        <v>3</v>
      </c>
      <c r="F290" s="155">
        <v>1.2</v>
      </c>
      <c r="G290" s="139">
        <v>33.5</v>
      </c>
      <c r="H290" s="147" t="s">
        <v>415</v>
      </c>
    </row>
    <row r="291" spans="1:8" x14ac:dyDescent="0.25">
      <c r="A291" s="69" t="s">
        <v>405</v>
      </c>
      <c r="C291" s="137" t="s">
        <v>404</v>
      </c>
      <c r="D291" s="139">
        <v>3.5</v>
      </c>
      <c r="E291" s="138">
        <v>7.8</v>
      </c>
      <c r="F291" s="143">
        <v>19.7</v>
      </c>
      <c r="G291" s="139">
        <v>163</v>
      </c>
      <c r="H291" s="147" t="s">
        <v>217</v>
      </c>
    </row>
    <row r="292" spans="1:8" x14ac:dyDescent="0.25">
      <c r="A292" s="156" t="s">
        <v>376</v>
      </c>
      <c r="C292" s="137" t="s">
        <v>249</v>
      </c>
      <c r="D292" s="143">
        <v>7.56</v>
      </c>
      <c r="E292" s="138">
        <v>5.7</v>
      </c>
      <c r="F292" s="143">
        <v>3</v>
      </c>
      <c r="G292" s="139">
        <v>130</v>
      </c>
      <c r="H292" s="147" t="s">
        <v>338</v>
      </c>
    </row>
    <row r="293" spans="1:8" x14ac:dyDescent="0.25">
      <c r="A293" s="69" t="s">
        <v>252</v>
      </c>
      <c r="C293" s="137">
        <v>130</v>
      </c>
      <c r="D293" s="137">
        <v>5.5</v>
      </c>
      <c r="E293" s="168">
        <v>5</v>
      </c>
      <c r="F293" s="137">
        <v>23</v>
      </c>
      <c r="G293" s="168">
        <v>159</v>
      </c>
      <c r="H293" s="147" t="s">
        <v>253</v>
      </c>
    </row>
    <row r="294" spans="1:8" x14ac:dyDescent="0.25">
      <c r="A294" s="169" t="s">
        <v>45</v>
      </c>
      <c r="C294" s="137">
        <v>180</v>
      </c>
      <c r="D294" s="166">
        <v>0.18</v>
      </c>
      <c r="E294" s="184">
        <v>9.6000000000000002E-2</v>
      </c>
      <c r="F294" s="178">
        <v>25.8</v>
      </c>
      <c r="G294" s="170">
        <v>89</v>
      </c>
      <c r="H294" s="145" t="s">
        <v>395</v>
      </c>
    </row>
    <row r="295" spans="1:8" ht="15.75" thickBot="1" x14ac:dyDescent="0.3">
      <c r="A295" s="448" t="s">
        <v>46</v>
      </c>
      <c r="B295" s="180"/>
      <c r="C295" s="146">
        <v>37.5</v>
      </c>
      <c r="D295" s="146">
        <v>1.8</v>
      </c>
      <c r="E295" s="146">
        <v>0.4</v>
      </c>
      <c r="F295" s="146">
        <v>18</v>
      </c>
      <c r="G295" s="146">
        <v>82.5</v>
      </c>
      <c r="H295" s="449"/>
    </row>
    <row r="296" spans="1:8" ht="15.75" thickBot="1" x14ac:dyDescent="0.3">
      <c r="A296" s="447" t="s">
        <v>26</v>
      </c>
      <c r="B296" s="325"/>
      <c r="C296" s="326">
        <v>693.5</v>
      </c>
      <c r="D296" s="322">
        <f>SUM(D290:D295)</f>
        <v>18.91</v>
      </c>
      <c r="E296" s="322">
        <f>SUM(E290:E295)</f>
        <v>21.995999999999999</v>
      </c>
      <c r="F296" s="322">
        <f>SUM(F290:F295)</f>
        <v>90.7</v>
      </c>
      <c r="G296" s="322">
        <f>SUM(G290:G295)</f>
        <v>657</v>
      </c>
      <c r="H296" s="177"/>
    </row>
    <row r="297" spans="1:8" x14ac:dyDescent="0.25">
      <c r="A297" s="171"/>
      <c r="B297" s="172" t="s">
        <v>47</v>
      </c>
      <c r="C297" s="173"/>
      <c r="D297" s="176"/>
      <c r="E297" s="175"/>
      <c r="F297" s="174"/>
      <c r="G297" s="176"/>
      <c r="H297" s="177"/>
    </row>
    <row r="298" spans="1:8" x14ac:dyDescent="0.25">
      <c r="A298" s="69" t="s">
        <v>368</v>
      </c>
      <c r="B298" s="153"/>
      <c r="C298" s="154">
        <v>50</v>
      </c>
      <c r="D298" s="139">
        <v>4</v>
      </c>
      <c r="E298" s="139">
        <v>5.6</v>
      </c>
      <c r="F298" s="138">
        <v>44</v>
      </c>
      <c r="G298" s="139">
        <v>237.6</v>
      </c>
      <c r="H298" s="147" t="s">
        <v>345</v>
      </c>
    </row>
    <row r="299" spans="1:8" x14ac:dyDescent="0.25">
      <c r="A299" s="69" t="s">
        <v>261</v>
      </c>
      <c r="C299" s="137">
        <v>110</v>
      </c>
      <c r="D299" s="143">
        <v>2.5</v>
      </c>
      <c r="E299" s="138">
        <v>2.75</v>
      </c>
      <c r="F299" s="143">
        <v>4</v>
      </c>
      <c r="G299" s="138">
        <v>51</v>
      </c>
      <c r="H299" s="147" t="s">
        <v>262</v>
      </c>
    </row>
    <row r="300" spans="1:8" x14ac:dyDescent="0.25">
      <c r="A300" s="69" t="s">
        <v>225</v>
      </c>
      <c r="C300" s="137">
        <v>140</v>
      </c>
      <c r="D300" s="139">
        <v>8.5</v>
      </c>
      <c r="E300" s="138">
        <v>8.68</v>
      </c>
      <c r="F300" s="138">
        <v>13.6</v>
      </c>
      <c r="G300" s="139">
        <v>167</v>
      </c>
      <c r="H300" s="147" t="s">
        <v>227</v>
      </c>
    </row>
    <row r="301" spans="1:8" x14ac:dyDescent="0.25">
      <c r="A301" s="69" t="s">
        <v>74</v>
      </c>
      <c r="C301" s="167" t="s">
        <v>306</v>
      </c>
      <c r="D301" s="139">
        <v>0.12</v>
      </c>
      <c r="E301" s="138">
        <v>0.01</v>
      </c>
      <c r="F301" s="143">
        <v>10.199999999999999</v>
      </c>
      <c r="G301" s="139">
        <v>41.4</v>
      </c>
      <c r="H301" s="147" t="s">
        <v>164</v>
      </c>
    </row>
    <row r="302" spans="1:8" ht="15" customHeight="1" thickBot="1" x14ac:dyDescent="0.3">
      <c r="A302" s="69" t="s">
        <v>38</v>
      </c>
      <c r="C302" s="137">
        <v>20</v>
      </c>
      <c r="D302" s="138">
        <v>1.52</v>
      </c>
      <c r="E302" s="143">
        <v>0.16</v>
      </c>
      <c r="F302" s="138">
        <v>9.84</v>
      </c>
      <c r="G302" s="143">
        <v>47</v>
      </c>
      <c r="H302" s="147"/>
    </row>
    <row r="303" spans="1:8" ht="15" customHeight="1" thickBot="1" x14ac:dyDescent="0.3">
      <c r="A303" s="447" t="s">
        <v>26</v>
      </c>
      <c r="B303" s="325"/>
      <c r="C303" s="326">
        <v>510</v>
      </c>
      <c r="D303" s="348">
        <f>SUM(D298:D302)</f>
        <v>16.64</v>
      </c>
      <c r="E303" s="348">
        <f>SUM(E298:E302)</f>
        <v>17.200000000000003</v>
      </c>
      <c r="F303" s="348">
        <f>SUM(F298:F302)</f>
        <v>81.64</v>
      </c>
      <c r="G303" s="348">
        <f>SUM(G298:G302)</f>
        <v>544</v>
      </c>
      <c r="H303" s="446"/>
    </row>
    <row r="304" spans="1:8" ht="26.25" customHeight="1" thickBot="1" x14ac:dyDescent="0.3">
      <c r="A304" s="447" t="s">
        <v>60</v>
      </c>
      <c r="B304" s="325"/>
      <c r="C304" s="326">
        <f>C284+C287+C296+C303</f>
        <v>1706.5</v>
      </c>
      <c r="D304" s="337">
        <f>D284+D287+D296+D303</f>
        <v>49.166666666666671</v>
      </c>
      <c r="E304" s="337">
        <f>E284+E287+E296+E303</f>
        <v>53.537666666666667</v>
      </c>
      <c r="F304" s="337">
        <f>F284+F287+F296+F303</f>
        <v>235.11166666666668</v>
      </c>
      <c r="G304" s="337">
        <f>G284+G287+G296+G303</f>
        <v>1636.6</v>
      </c>
      <c r="H304" s="460"/>
    </row>
    <row r="305" spans="1:8" ht="15" customHeight="1" thickBot="1" x14ac:dyDescent="0.3">
      <c r="A305" s="447" t="s">
        <v>123</v>
      </c>
      <c r="B305" s="325"/>
      <c r="C305" s="321">
        <f>C37+C67+C97+C128+C157+C187+C217+C245+C275+C304</f>
        <v>16902</v>
      </c>
      <c r="D305" s="321">
        <f>D37+D67+D97+D128+D157+D187+D217+D245+D275+D304</f>
        <v>498.96100000000001</v>
      </c>
      <c r="E305" s="321">
        <f>E37+E67+E97+E128+E157+E187+E217+E245+E275+E304</f>
        <v>539.86200000000008</v>
      </c>
      <c r="F305" s="321">
        <f>F37+F67+F97+F128+F157+F187+F217+F245+F275+F304</f>
        <v>2338.5480000000002</v>
      </c>
      <c r="G305" s="321">
        <f>G37+G67+G97+G128+G157+G187+G217+G245+G275+G304</f>
        <v>16258.500000000002</v>
      </c>
      <c r="H305" s="460"/>
    </row>
    <row r="306" spans="1:8" ht="15" customHeight="1" x14ac:dyDescent="0.25">
      <c r="A306" s="62" t="s">
        <v>124</v>
      </c>
      <c r="D306" s="68"/>
      <c r="E306" s="68"/>
      <c r="F306" s="68"/>
      <c r="G306" s="68"/>
      <c r="H306" s="70"/>
    </row>
    <row r="307" spans="1:8" ht="15" customHeight="1" x14ac:dyDescent="0.25">
      <c r="A307" s="482" t="s">
        <v>243</v>
      </c>
      <c r="B307" s="482"/>
      <c r="C307" s="482"/>
      <c r="D307" s="482"/>
      <c r="E307" s="482"/>
      <c r="F307" s="482"/>
      <c r="G307" s="482"/>
      <c r="H307" s="70"/>
    </row>
    <row r="308" spans="1:8" ht="17.25" customHeight="1" x14ac:dyDescent="0.25">
      <c r="A308" s="478" t="s">
        <v>125</v>
      </c>
      <c r="B308" s="478"/>
      <c r="C308" s="478"/>
      <c r="D308" s="478"/>
      <c r="E308" s="478"/>
      <c r="F308" s="478"/>
      <c r="G308" s="478"/>
      <c r="H308" s="70"/>
    </row>
    <row r="309" spans="1:8" ht="27.75" customHeight="1" x14ac:dyDescent="0.25">
      <c r="A309" s="478" t="s">
        <v>275</v>
      </c>
      <c r="B309" s="478"/>
      <c r="C309" s="478"/>
      <c r="D309" s="478"/>
      <c r="E309" s="478"/>
      <c r="F309" s="478"/>
      <c r="G309" s="478"/>
      <c r="H309" s="70"/>
    </row>
    <row r="310" spans="1:8" ht="15" customHeight="1" x14ac:dyDescent="0.25">
      <c r="A310" s="478" t="s">
        <v>276</v>
      </c>
      <c r="B310" s="478"/>
      <c r="C310" s="478"/>
      <c r="D310" s="478"/>
      <c r="E310" s="478"/>
      <c r="F310" s="478"/>
      <c r="G310" s="478"/>
      <c r="H310" s="70"/>
    </row>
    <row r="311" spans="1:8" ht="15" customHeight="1" x14ac:dyDescent="0.25">
      <c r="A311" s="478" t="s">
        <v>126</v>
      </c>
      <c r="B311" s="478"/>
      <c r="C311" s="478"/>
      <c r="D311" s="478"/>
      <c r="E311" s="478"/>
      <c r="F311" s="478"/>
      <c r="G311" s="478"/>
      <c r="H311" s="70"/>
    </row>
    <row r="312" spans="1:8" ht="15" customHeight="1" x14ac:dyDescent="0.25">
      <c r="A312" s="478" t="s">
        <v>235</v>
      </c>
      <c r="B312" s="478"/>
      <c r="C312" s="478"/>
      <c r="D312" s="478"/>
      <c r="E312" s="478"/>
      <c r="F312" s="478"/>
      <c r="G312" s="478"/>
      <c r="H312" s="70"/>
    </row>
    <row r="313" spans="1:8" ht="15" customHeight="1" x14ac:dyDescent="0.25">
      <c r="A313" s="478" t="s">
        <v>219</v>
      </c>
      <c r="B313" s="478"/>
      <c r="C313" s="478"/>
      <c r="D313" s="478"/>
      <c r="E313" s="478"/>
      <c r="F313" s="478"/>
      <c r="G313" s="478"/>
      <c r="H313" s="70"/>
    </row>
    <row r="314" spans="1:8" ht="15" customHeight="1" x14ac:dyDescent="0.25">
      <c r="A314" s="478" t="s">
        <v>237</v>
      </c>
      <c r="B314" s="478"/>
      <c r="C314" s="478"/>
      <c r="D314" s="478"/>
      <c r="E314" s="478"/>
      <c r="F314" s="478"/>
      <c r="G314" s="478"/>
      <c r="H314" s="70"/>
    </row>
    <row r="315" spans="1:8" ht="15" customHeight="1" x14ac:dyDescent="0.25">
      <c r="A315" s="478" t="s">
        <v>236</v>
      </c>
      <c r="B315" s="478"/>
      <c r="C315" s="478"/>
      <c r="D315" s="478"/>
      <c r="E315" s="478"/>
      <c r="F315" s="478"/>
      <c r="G315" s="478"/>
      <c r="H315" s="70"/>
    </row>
    <row r="316" spans="1:8" ht="15" customHeight="1" x14ac:dyDescent="0.25">
      <c r="A316" s="478" t="s">
        <v>127</v>
      </c>
      <c r="B316" s="478"/>
      <c r="C316" s="478"/>
      <c r="D316" s="478"/>
      <c r="E316" s="478"/>
      <c r="F316" s="478"/>
      <c r="G316" s="478"/>
      <c r="H316" s="70"/>
    </row>
    <row r="317" spans="1:8" ht="15" customHeight="1" x14ac:dyDescent="0.25">
      <c r="A317" s="478" t="s">
        <v>238</v>
      </c>
      <c r="B317" s="478"/>
      <c r="C317" s="478"/>
      <c r="D317" s="478"/>
      <c r="E317" s="478"/>
      <c r="F317" s="478"/>
      <c r="G317" s="478"/>
      <c r="H317" s="70"/>
    </row>
    <row r="318" spans="1:8" ht="15" customHeight="1" x14ac:dyDescent="0.25">
      <c r="A318" s="478" t="s">
        <v>220</v>
      </c>
      <c r="B318" s="478"/>
      <c r="C318" s="478"/>
      <c r="D318" s="478"/>
      <c r="E318" s="478"/>
      <c r="F318" s="478"/>
      <c r="G318" s="478"/>
      <c r="H318" s="70"/>
    </row>
    <row r="319" spans="1:8" ht="15" customHeight="1" x14ac:dyDescent="0.25">
      <c r="A319" s="478" t="s">
        <v>221</v>
      </c>
      <c r="B319" s="478"/>
      <c r="C319" s="478"/>
      <c r="D319" s="478"/>
      <c r="E319" s="478"/>
      <c r="F319" s="478"/>
      <c r="G319" s="478"/>
      <c r="H319" s="70"/>
    </row>
    <row r="320" spans="1:8" ht="15" customHeight="1" x14ac:dyDescent="0.25">
      <c r="A320" s="482" t="s">
        <v>222</v>
      </c>
      <c r="B320" s="482"/>
      <c r="C320" s="482"/>
      <c r="D320" s="482"/>
      <c r="E320" s="482"/>
      <c r="F320" s="482"/>
      <c r="G320" s="482"/>
      <c r="H320" s="70"/>
    </row>
    <row r="321" spans="1:8" ht="15" customHeight="1" x14ac:dyDescent="0.25">
      <c r="A321" s="482" t="s">
        <v>247</v>
      </c>
      <c r="B321" s="482"/>
      <c r="C321" s="482"/>
      <c r="D321" s="482"/>
      <c r="E321" s="482"/>
      <c r="F321" s="482"/>
      <c r="G321" s="482"/>
      <c r="H321" s="70"/>
    </row>
    <row r="322" spans="1:8" ht="15" customHeight="1" x14ac:dyDescent="0.25">
      <c r="A322" s="478" t="s">
        <v>223</v>
      </c>
      <c r="B322" s="478"/>
      <c r="C322" s="478"/>
      <c r="D322" s="478"/>
      <c r="E322" s="478"/>
      <c r="F322" s="478"/>
      <c r="G322" s="478"/>
      <c r="H322" s="70"/>
    </row>
    <row r="323" spans="1:8" ht="15.75" customHeight="1" x14ac:dyDescent="0.25">
      <c r="A323" s="478" t="s">
        <v>241</v>
      </c>
      <c r="B323" s="478"/>
      <c r="C323" s="478"/>
      <c r="D323" s="478"/>
      <c r="E323" s="478"/>
      <c r="F323" s="478"/>
      <c r="G323" s="478"/>
      <c r="H323" s="70"/>
    </row>
    <row r="324" spans="1:8" ht="15.75" customHeight="1" x14ac:dyDescent="0.25">
      <c r="A324" s="478" t="s">
        <v>239</v>
      </c>
      <c r="B324" s="478"/>
      <c r="C324" s="478"/>
      <c r="D324" s="478"/>
      <c r="E324" s="478"/>
      <c r="F324" s="478"/>
      <c r="G324" s="478"/>
      <c r="H324" s="70"/>
    </row>
    <row r="325" spans="1:8" ht="15.75" customHeight="1" x14ac:dyDescent="0.25">
      <c r="A325" s="478" t="s">
        <v>242</v>
      </c>
      <c r="B325" s="478"/>
      <c r="C325" s="478"/>
      <c r="D325" s="478"/>
      <c r="E325" s="478"/>
      <c r="F325" s="478"/>
      <c r="G325" s="478"/>
      <c r="H325" s="70"/>
    </row>
    <row r="326" spans="1:8" ht="15.75" customHeight="1" x14ac:dyDescent="0.25">
      <c r="A326" s="478" t="s">
        <v>240</v>
      </c>
      <c r="B326" s="478"/>
      <c r="C326" s="478"/>
      <c r="D326" s="478"/>
      <c r="E326" s="478"/>
      <c r="F326" s="478"/>
      <c r="G326" s="478"/>
      <c r="H326" s="70"/>
    </row>
    <row r="327" spans="1:8" ht="15.75" customHeight="1" x14ac:dyDescent="0.25">
      <c r="A327" s="478" t="s">
        <v>381</v>
      </c>
      <c r="B327" s="478"/>
      <c r="C327" s="478"/>
      <c r="D327" s="478"/>
      <c r="E327" s="478"/>
      <c r="F327" s="68"/>
      <c r="G327" s="68"/>
      <c r="H327" s="70"/>
    </row>
    <row r="328" spans="1:8" ht="15.75" customHeight="1" x14ac:dyDescent="0.25">
      <c r="A328" s="478" t="s">
        <v>128</v>
      </c>
      <c r="B328" s="478"/>
      <c r="C328" s="478"/>
      <c r="D328" s="478"/>
      <c r="E328" s="478"/>
      <c r="F328" s="478"/>
      <c r="G328" s="478"/>
      <c r="H328" s="70"/>
    </row>
    <row r="329" spans="1:8" ht="15.75" customHeight="1" x14ac:dyDescent="0.25">
      <c r="A329" s="478" t="s">
        <v>129</v>
      </c>
      <c r="B329" s="478"/>
      <c r="C329" s="478"/>
      <c r="D329" s="478"/>
      <c r="E329" s="478"/>
      <c r="F329" s="478"/>
      <c r="G329" s="478"/>
      <c r="H329" s="70"/>
    </row>
    <row r="330" spans="1:8" ht="15.75" customHeight="1" x14ac:dyDescent="0.25">
      <c r="A330" s="478" t="s">
        <v>130</v>
      </c>
      <c r="B330" s="478"/>
      <c r="C330" s="478"/>
      <c r="D330" s="478"/>
      <c r="E330" s="478"/>
      <c r="F330" s="478"/>
      <c r="G330" s="478"/>
      <c r="H330" s="70"/>
    </row>
    <row r="331" spans="1:8" ht="15.75" customHeight="1" x14ac:dyDescent="0.25">
      <c r="A331" s="478" t="s">
        <v>131</v>
      </c>
      <c r="B331" s="478"/>
      <c r="C331" s="478"/>
      <c r="D331" s="478"/>
      <c r="E331" s="478"/>
      <c r="F331" s="478"/>
      <c r="G331" s="478"/>
      <c r="H331" s="70"/>
    </row>
    <row r="332" spans="1:8" ht="15.75" customHeight="1" x14ac:dyDescent="0.25">
      <c r="A332" s="478" t="s">
        <v>132</v>
      </c>
      <c r="B332" s="478"/>
      <c r="C332" s="478"/>
      <c r="D332" s="478"/>
      <c r="E332" s="478"/>
      <c r="F332" s="478"/>
      <c r="G332" s="478"/>
      <c r="H332" s="70"/>
    </row>
  </sheetData>
  <mergeCells count="40">
    <mergeCell ref="A332:G332"/>
    <mergeCell ref="D130:F130"/>
    <mergeCell ref="D160:F160"/>
    <mergeCell ref="D189:F189"/>
    <mergeCell ref="D219:F219"/>
    <mergeCell ref="D247:F247"/>
    <mergeCell ref="A325:G325"/>
    <mergeCell ref="A324:G324"/>
    <mergeCell ref="A321:G321"/>
    <mergeCell ref="A322:G322"/>
    <mergeCell ref="A323:G323"/>
    <mergeCell ref="A307:G307"/>
    <mergeCell ref="A331:G331"/>
    <mergeCell ref="A328:G328"/>
    <mergeCell ref="A329:G329"/>
    <mergeCell ref="A330:G330"/>
    <mergeCell ref="A319:G319"/>
    <mergeCell ref="D277:F277"/>
    <mergeCell ref="A317:G317"/>
    <mergeCell ref="A318:G318"/>
    <mergeCell ref="A311:G311"/>
    <mergeCell ref="A312:G312"/>
    <mergeCell ref="A313:G313"/>
    <mergeCell ref="A310:G310"/>
    <mergeCell ref="A326:G326"/>
    <mergeCell ref="A327:E327"/>
    <mergeCell ref="D39:F39"/>
    <mergeCell ref="E1:G1"/>
    <mergeCell ref="E2:G2"/>
    <mergeCell ref="E3:G3"/>
    <mergeCell ref="E4:G4"/>
    <mergeCell ref="D10:F10"/>
    <mergeCell ref="D69:F69"/>
    <mergeCell ref="D99:F99"/>
    <mergeCell ref="A320:G320"/>
    <mergeCell ref="A314:G314"/>
    <mergeCell ref="A315:G315"/>
    <mergeCell ref="A316:G316"/>
    <mergeCell ref="A308:G308"/>
    <mergeCell ref="A309:G309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2025-08-12T10:20:24Z</dcterms:modified>
</cp:coreProperties>
</file>